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bbisogni" sheetId="1" state="visible" r:id="rId3"/>
  </sheets>
  <definedNames>
    <definedName function="false" hidden="true" localSheetId="0" name="_xlnm._FilterDatabase" vbProcedure="false">Fabbisogni!$A$2:$AA$1048576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<sst xmlns="http://schemas.openxmlformats.org/spreadsheetml/2006/main" count="508" uniqueCount="285">
  <si>
    <t xml:space="preserve">ALL. N. 3_PROSPETTO FABBISOGNI_AGGIORNAMENTO PTORS N. 87-88 (36 MESI)</t>
  </si>
  <si>
    <t xml:space="preserve">GIGLIO CEFALÙ’</t>
  </si>
  <si>
    <t xml:space="preserve">LOTTO </t>
  </si>
  <si>
    <t xml:space="preserve">SUBLOTTO </t>
  </si>
  <si>
    <t xml:space="preserve">CIG</t>
  </si>
  <si>
    <t xml:space="preserve">Cig Derivato</t>
  </si>
  <si>
    <t xml:space="preserve">PRINCIPIO ATTIVO</t>
  </si>
  <si>
    <t xml:space="preserve">AIC </t>
  </si>
  <si>
    <t xml:space="preserve">ATC </t>
  </si>
  <si>
    <t xml:space="preserve">DOSAGGIO</t>
  </si>
  <si>
    <t xml:space="preserve">Prezzo Unitario Offerto</t>
  </si>
  <si>
    <t xml:space="preserve">FORMA FARMACEUTICA</t>
  </si>
  <si>
    <t xml:space="preserve">Ditta aggiudicataria</t>
  </si>
  <si>
    <t xml:space="preserve">Partita iva</t>
  </si>
  <si>
    <t xml:space="preserve">indirizzo</t>
  </si>
  <si>
    <t xml:space="preserve">telefono</t>
  </si>
  <si>
    <t xml:space="preserve">pec</t>
  </si>
  <si>
    <t xml:space="preserve">Unita di misura</t>
  </si>
  <si>
    <t xml:space="preserve">codice_prodotto</t>
  </si>
  <si>
    <t xml:space="preserve">Denominazione commerciale</t>
  </si>
  <si>
    <t xml:space="preserve">Pezzi per confezione</t>
  </si>
  <si>
    <t xml:space="preserve">note</t>
  </si>
  <si>
    <t xml:space="preserve">Prezzo unitario offerto IVA esclusa</t>
  </si>
  <si>
    <t xml:space="preserve">fabbisogno anno</t>
  </si>
  <si>
    <t xml:space="preserve">fabbisogno per tutta la durata contrattuale </t>
  </si>
  <si>
    <t xml:space="preserve">IMPORTO CONTRATTUALE</t>
  </si>
  <si>
    <t xml:space="preserve">Importo contrattuale con IVA</t>
  </si>
  <si>
    <t xml:space="preserve">Codice eusis</t>
  </si>
  <si>
    <t xml:space="preserve">Budget</t>
  </si>
  <si>
    <t xml:space="preserve">2</t>
  </si>
  <si>
    <t xml:space="preserve">A</t>
  </si>
  <si>
    <t xml:space="preserve">B0DC6F4A4A</t>
  </si>
  <si>
    <t xml:space="preserve">B1F8C483BA</t>
  </si>
  <si>
    <t xml:space="preserve">Irinotecan base anidra (come sale sucrosofato in formulazione liposomiale pegilata)</t>
  </si>
  <si>
    <t xml:space="preserve">045168010</t>
  </si>
  <si>
    <t xml:space="preserve">L01CE02</t>
  </si>
  <si>
    <t xml:space="preserve">4,3 mg/ml - 1
FLACONCINO 10 ml</t>
  </si>
  <si>
    <t xml:space="preserve">soluzione</t>
  </si>
  <si>
    <t xml:space="preserve"> Servier Italia SpA</t>
  </si>
  <si>
    <t xml:space="preserve">1500924251002</t>
  </si>
  <si>
    <t xml:space="preserve">VIA LUCA PASSI  85- ROMA</t>
  </si>
  <si>
    <t xml:space="preserve">06669081</t>
  </si>
  <si>
    <t xml:space="preserve">ufficiogare@pec.netgrs.it
</t>
  </si>
  <si>
    <t xml:space="preserve">fla</t>
  </si>
  <si>
    <t xml:space="preserve">12010793</t>
  </si>
  <si>
    <t xml:space="preserve">ONIVYDE pegylated liposomal 4,3 mg/ml</t>
  </si>
  <si>
    <t xml:space="preserve">Plus di gara pari a n. 100 fiale  - RISERVATEZZA PREZZI</t>
  </si>
  <si>
    <t xml:space="preserve">595761</t>
  </si>
  <si>
    <t xml:space="preserve">17 UFA</t>
  </si>
  <si>
    <t xml:space="preserve">5</t>
  </si>
  <si>
    <t xml:space="preserve">B0DC6F17D1</t>
  </si>
  <si>
    <t xml:space="preserve">B2015616AF</t>
  </si>
  <si>
    <t xml:space="preserve">IORLATINIB</t>
  </si>
  <si>
    <t xml:space="preserve">047942026</t>
  </si>
  <si>
    <t xml:space="preserve">L01ED05</t>
  </si>
  <si>
    <t xml:space="preserve">100 MG</t>
  </si>
  <si>
    <t xml:space="preserve">COMPRESSE</t>
  </si>
  <si>
    <t xml:space="preserve">PFIZER SRL</t>
  </si>
  <si>
    <t xml:space="preserve">02774840595</t>
  </si>
  <si>
    <t xml:space="preserve">VIA ISONZO ,71 ,LATINA ,RM</t>
  </si>
  <si>
    <t xml:space="preserve">06331821</t>
  </si>
  <si>
    <t xml:space="preserve">garepfizer@pec.it</t>
  </si>
  <si>
    <t xml:space="preserve">CO1</t>
  </si>
  <si>
    <t xml:space="preserve">F000036129</t>
  </si>
  <si>
    <t xml:space="preserve">Lorviqua 100mg (lorlatinib)</t>
  </si>
  <si>
    <t xml:space="preserve">592278</t>
  </si>
  <si>
    <t xml:space="preserve">17</t>
  </si>
  <si>
    <t xml:space="preserve">B</t>
  </si>
  <si>
    <t xml:space="preserve">047942038</t>
  </si>
  <si>
    <t xml:space="preserve">25 MG</t>
  </si>
  <si>
    <t xml:space="preserve">F000044234</t>
  </si>
  <si>
    <t xml:space="preserve">Lorviqua 25mg (lorlatinib)</t>
  </si>
  <si>
    <t xml:space="preserve">592279</t>
  </si>
  <si>
    <t xml:space="preserve">6</t>
  </si>
  <si>
    <t xml:space="preserve">B0DC6F06FE</t>
  </si>
  <si>
    <t xml:space="preserve">B202335FF9</t>
  </si>
  <si>
    <t xml:space="preserve">NIRMATRELVIR + RITONAVIR</t>
  </si>
  <si>
    <t xml:space="preserve">049853017</t>
  </si>
  <si>
    <t xml:space="preserve">J05AE30</t>
  </si>
  <si>
    <t xml:space="preserve">150 MG + 100 MG</t>
  </si>
  <si>
    <t xml:space="preserve">COMPRESSA</t>
  </si>
  <si>
    <t xml:space="preserve">F000055983</t>
  </si>
  <si>
    <t xml:space="preserve">Paxlovid 150/100 mg FCT 5x4/2 BLS EU</t>
  </si>
  <si>
    <t xml:space="preserve">595800</t>
  </si>
  <si>
    <t xml:space="preserve">7</t>
  </si>
  <si>
    <t xml:space="preserve">B0DC6EF62B</t>
  </si>
  <si>
    <t xml:space="preserve">B202E0A058</t>
  </si>
  <si>
    <t xml:space="preserve">CEFTAROLINA FASAMIL</t>
  </si>
  <si>
    <t xml:space="preserve">042352017</t>
  </si>
  <si>
    <t xml:space="preserve">J01DI02</t>
  </si>
  <si>
    <t xml:space="preserve">600 MG</t>
  </si>
  <si>
    <t xml:space="preserve">FIALA</t>
  </si>
  <si>
    <t xml:space="preserve">FL2</t>
  </si>
  <si>
    <t xml:space="preserve">F000053099</t>
  </si>
  <si>
    <t xml:space="preserve">ZINFORO 600MG VIAL 1x10 PACK IT</t>
  </si>
  <si>
    <t xml:space="preserve">582835</t>
  </si>
  <si>
    <t xml:space="preserve">8</t>
  </si>
  <si>
    <t xml:space="preserve">B0DC6EE558</t>
  </si>
  <si>
    <t xml:space="preserve">B202FCC3B1</t>
  </si>
  <si>
    <t xml:space="preserve">DOSTARLIMAB</t>
  </si>
  <si>
    <t xml:space="preserve">049453018</t>
  </si>
  <si>
    <t xml:space="preserve">L01FF07</t>
  </si>
  <si>
    <t xml:space="preserve">UN FLACONCINO DA 10 ML DI CONCENTRATO PER SOLUZIONE PER INFUSIONE CONTIENE 500 MG DI DOSTARLIMAB</t>
  </si>
  <si>
    <t xml:space="preserve">GLAXOSMITHKLINE</t>
  </si>
  <si>
    <t xml:space="preserve">00212840235</t>
  </si>
  <si>
    <t xml:space="preserve">Viale dell'Agricoltura ,7 ,VERONA ,VR</t>
  </si>
  <si>
    <t xml:space="preserve">0457741111</t>
  </si>
  <si>
    <t xml:space="preserve">gsk.ufficiogare@legalmail.it</t>
  </si>
  <si>
    <t xml:space="preserve">FL3</t>
  </si>
  <si>
    <t xml:space="preserve">60000000131220</t>
  </si>
  <si>
    <t xml:space="preserve">JEMPERLI 500 mg concentrato per soluzione per  infusione - uso endovenoso flac. 10 ml</t>
  </si>
  <si>
    <t xml:space="preserve">595278</t>
  </si>
  <si>
    <t xml:space="preserve">13</t>
  </si>
  <si>
    <t xml:space="preserve">B0DC6FB014</t>
  </si>
  <si>
    <t xml:space="preserve">B2031C86E7</t>
  </si>
  <si>
    <t xml:space="preserve">Ramipril bisoprololo</t>
  </si>
  <si>
    <t xml:space="preserve">049996022</t>
  </si>
  <si>
    <t xml:space="preserve">C09BX05</t>
  </si>
  <si>
    <t xml:space="preserve">2,5 MG  + 1,25 MG</t>
  </si>
  <si>
    <t xml:space="preserve">CAPSULA</t>
  </si>
  <si>
    <t xml:space="preserve">SANDOZ SPA </t>
  </si>
  <si>
    <t xml:space="preserve">02689300123</t>
  </si>
  <si>
    <t xml:space="preserve">LARGO UMBERTO BOCCIONI 1 -Varese</t>
  </si>
  <si>
    <t xml:space="preserve">0296541</t>
  </si>
  <si>
    <t xml:space="preserve">garesandoz@legalmail.it</t>
  </si>
  <si>
    <t xml:space="preserve">CA10</t>
  </si>
  <si>
    <t xml:space="preserve">44104845</t>
  </si>
  <si>
    <t xml:space="preserve">RAMILOLO 2,5 MG/1,25 MG 30 CPS</t>
  </si>
  <si>
    <t xml:space="preserve">RISERVATEZZA PREZZI</t>
  </si>
  <si>
    <t xml:space="preserve">596348</t>
  </si>
  <si>
    <t xml:space="preserve">049996061</t>
  </si>
  <si>
    <t xml:space="preserve">2,5 MG + 2,50 MG</t>
  </si>
  <si>
    <t xml:space="preserve">44104872</t>
  </si>
  <si>
    <t xml:space="preserve">RAMILOLO 2,5 MG/2,5 MG 30 CPS</t>
  </si>
  <si>
    <t xml:space="preserve">596349</t>
  </si>
  <si>
    <t xml:space="preserve">C</t>
  </si>
  <si>
    <t xml:space="preserve">049996109</t>
  </si>
  <si>
    <t xml:space="preserve">5 MG  + 2,50 MG </t>
  </si>
  <si>
    <t xml:space="preserve">44104871</t>
  </si>
  <si>
    <t xml:space="preserve">RAMILOLO 5 MG/2,5 MG 30 CPS</t>
  </si>
  <si>
    <t xml:space="preserve">596350</t>
  </si>
  <si>
    <t xml:space="preserve">D</t>
  </si>
  <si>
    <t xml:space="preserve">049996147</t>
  </si>
  <si>
    <t xml:space="preserve">5 MG + 5 MG</t>
  </si>
  <si>
    <t xml:space="preserve">44104862</t>
  </si>
  <si>
    <t xml:space="preserve">RAMILOLO 5 MG/5 MG 30 CPS</t>
  </si>
  <si>
    <t xml:space="preserve">596351</t>
  </si>
  <si>
    <t xml:space="preserve">E</t>
  </si>
  <si>
    <t xml:space="preserve">049996186</t>
  </si>
  <si>
    <t xml:space="preserve">10 MG + 5 MG</t>
  </si>
  <si>
    <t xml:space="preserve">44104870</t>
  </si>
  <si>
    <t xml:space="preserve">RAMILOLO 10 MG/5 MG 30 CPS</t>
  </si>
  <si>
    <t xml:space="preserve">596352</t>
  </si>
  <si>
    <t xml:space="preserve">F</t>
  </si>
  <si>
    <t xml:space="preserve">049996224</t>
  </si>
  <si>
    <t xml:space="preserve">10 MG + 10 MG</t>
  </si>
  <si>
    <t xml:space="preserve">44104861</t>
  </si>
  <si>
    <t xml:space="preserve">RAMILOLO 10 MG/10 MG 30 CPS</t>
  </si>
  <si>
    <t xml:space="preserve">596353</t>
  </si>
  <si>
    <t xml:space="preserve">15</t>
  </si>
  <si>
    <t xml:space="preserve">B0DC6EB2DF</t>
  </si>
  <si>
    <t xml:space="preserve">B2032F3DA3</t>
  </si>
  <si>
    <t xml:space="preserve">Foslevodopa e Foscarbidopa</t>
  </si>
  <si>
    <t xml:space="preserve">036885034</t>
  </si>
  <si>
    <t xml:space="preserve">N04BA07</t>
  </si>
  <si>
    <t xml:space="preserve">252 mg</t>
  </si>
  <si>
    <t xml:space="preserve">sol. infu</t>
  </si>
  <si>
    <t xml:space="preserve">ABBVIE SRL </t>
  </si>
  <si>
    <t xml:space="preserve">02645920592</t>
  </si>
  <si>
    <t xml:space="preserve">S.R. 148 Pontina Km 52 ,snc ,Campoverde di Aprilia ,LT</t>
  </si>
  <si>
    <t xml:space="preserve">06548891</t>
  </si>
  <si>
    <t xml:space="preserve">ufficiogare@pec.it.abbvie.com</t>
  </si>
  <si>
    <t xml:space="preserve">SOL</t>
  </si>
  <si>
    <t xml:space="preserve">Lista 000501</t>
  </si>
  <si>
    <t xml:space="preserve">DUODOPA 240 mg/ml + 12 mg/ml soluzione per infusione</t>
  </si>
  <si>
    <t xml:space="preserve">596354</t>
  </si>
  <si>
    <t xml:space="preserve">18</t>
  </si>
  <si>
    <t xml:space="preserve">B0DC6F8D96</t>
  </si>
  <si>
    <t xml:space="preserve">B2034119A8</t>
  </si>
  <si>
    <t xml:space="preserve">SODIO VALPROATO</t>
  </si>
  <si>
    <t xml:space="preserve">022483248</t>
  </si>
  <si>
    <t xml:space="preserve">N03AG01</t>
  </si>
  <si>
    <t xml:space="preserve">200 MG</t>
  </si>
  <si>
    <t xml:space="preserve">COMPR.GAST</t>
  </si>
  <si>
    <t xml:space="preserve">SANOFI SRL</t>
  </si>
  <si>
    <t xml:space="preserve">00832400154</t>
  </si>
  <si>
    <t xml:space="preserve">VIALE LUIGI BODIO, 37 b - MILANO</t>
  </si>
  <si>
    <t xml:space="preserve">0239391</t>
  </si>
  <si>
    <t xml:space="preserve">garesanofi@pec.it</t>
  </si>
  <si>
    <t xml:space="preserve">COM</t>
  </si>
  <si>
    <t xml:space="preserve">747502</t>
  </si>
  <si>
    <t xml:space="preserve">DEPAKIN 200 mg compresse gastroresistenti</t>
  </si>
  <si>
    <t xml:space="preserve">Plus di gara Regionale  - RISERVATEZZA PREZZI</t>
  </si>
  <si>
    <t xml:space="preserve">295</t>
  </si>
  <si>
    <t xml:space="preserve">022483162</t>
  </si>
  <si>
    <t xml:space="preserve">250 MG</t>
  </si>
  <si>
    <t xml:space="preserve">GRAN. RM</t>
  </si>
  <si>
    <t xml:space="preserve">BU4</t>
  </si>
  <si>
    <t xml:space="preserve">580382</t>
  </si>
  <si>
    <t xml:space="preserve">DEPAKIN 250 mg granulato bustine a ril. Modificato</t>
  </si>
  <si>
    <t xml:space="preserve">14027</t>
  </si>
  <si>
    <t xml:space="preserve">022483061</t>
  </si>
  <si>
    <t xml:space="preserve">400MG/4ML</t>
  </si>
  <si>
    <t xml:space="preserve">SOL PER NF</t>
  </si>
  <si>
    <t xml:space="preserve">422153</t>
  </si>
  <si>
    <t xml:space="preserve">DEPAKIN 400 mg/4 ml fiale</t>
  </si>
  <si>
    <t xml:space="preserve">11809</t>
  </si>
  <si>
    <t xml:space="preserve">022483186</t>
  </si>
  <si>
    <t xml:space="preserve">500 MG</t>
  </si>
  <si>
    <t xml:space="preserve">580388</t>
  </si>
  <si>
    <t xml:space="preserve">DEPAKIN 500 mg granulato bustine a ril. Modificato</t>
  </si>
  <si>
    <t xml:space="preserve">12317</t>
  </si>
  <si>
    <t xml:space="preserve">G</t>
  </si>
  <si>
    <t xml:space="preserve">022483200</t>
  </si>
  <si>
    <t xml:space="preserve">750 MG</t>
  </si>
  <si>
    <t xml:space="preserve">580399</t>
  </si>
  <si>
    <t xml:space="preserve">DEPAKIN 750 mg granulato bustine a ril. modificato</t>
  </si>
  <si>
    <t xml:space="preserve">13471</t>
  </si>
  <si>
    <t xml:space="preserve">H</t>
  </si>
  <si>
    <t xml:space="preserve">022483109</t>
  </si>
  <si>
    <t xml:space="preserve">300 MG</t>
  </si>
  <si>
    <t xml:space="preserve">COMP. RP</t>
  </si>
  <si>
    <t xml:space="preserve">736838</t>
  </si>
  <si>
    <t xml:space="preserve">DEPAKIN CHRONO 300 mg compresse div. a ril. Prolungato</t>
  </si>
  <si>
    <t xml:space="preserve">297</t>
  </si>
  <si>
    <t xml:space="preserve">L</t>
  </si>
  <si>
    <t xml:space="preserve">022483111</t>
  </si>
  <si>
    <t xml:space="preserve">746335</t>
  </si>
  <si>
    <t xml:space="preserve">DEPAKIN CHRONO 500 mg compresse div. a ril. prolungato</t>
  </si>
  <si>
    <t xml:space="preserve">4959</t>
  </si>
  <si>
    <t xml:space="preserve">21</t>
  </si>
  <si>
    <t xml:space="preserve">B0DC701506</t>
  </si>
  <si>
    <t xml:space="preserve">B203512DBC</t>
  </si>
  <si>
    <t xml:space="preserve">Ezetimibe + Atorvastatina</t>
  </si>
  <si>
    <t xml:space="preserve">047583012</t>
  </si>
  <si>
    <t xml:space="preserve">C10BA05</t>
  </si>
  <si>
    <t xml:space="preserve">10mg+10mg</t>
  </si>
  <si>
    <t xml:space="preserve">CA11</t>
  </si>
  <si>
    <t xml:space="preserve">44093725</t>
  </si>
  <si>
    <t xml:space="preserve">ANCILLEG 10 MG/10 MG 30 CPS RIGIDE</t>
  </si>
  <si>
    <t xml:space="preserve">596355</t>
  </si>
  <si>
    <t xml:space="preserve">047583087</t>
  </si>
  <si>
    <t xml:space="preserve">10mg+20mg</t>
  </si>
  <si>
    <t xml:space="preserve">44093726</t>
  </si>
  <si>
    <t xml:space="preserve">ANCILLEG 10 MG/20 MG  30 CPS RIGIDE</t>
  </si>
  <si>
    <t xml:space="preserve">596356</t>
  </si>
  <si>
    <t xml:space="preserve">047583152</t>
  </si>
  <si>
    <t xml:space="preserve">10mg+40mg</t>
  </si>
  <si>
    <t xml:space="preserve">44093727</t>
  </si>
  <si>
    <t xml:space="preserve">ANCILLEG 10 MG/40 MG  30 CPS RIGIDE</t>
  </si>
  <si>
    <t xml:space="preserve">596357</t>
  </si>
  <si>
    <t xml:space="preserve">23</t>
  </si>
  <si>
    <t xml:space="preserve">B0DC6FF360</t>
  </si>
  <si>
    <t xml:space="preserve">B203666652</t>
  </si>
  <si>
    <t xml:space="preserve">ATROPINA SOLFATO - COLLIRIO</t>
  </si>
  <si>
    <t xml:space="preserve">004930020</t>
  </si>
  <si>
    <t xml:space="preserve">S01FA01</t>
  </si>
  <si>
    <t xml:space="preserve">1%</t>
  </si>
  <si>
    <t xml:space="preserve">coll. mono</t>
  </si>
  <si>
    <t xml:space="preserve">POLIFARMA SpA </t>
  </si>
  <si>
    <t xml:space="preserve">00882341001</t>
  </si>
  <si>
    <t xml:space="preserve">V.le dell'Arte 69 - ROMA </t>
  </si>
  <si>
    <t xml:space="preserve">06227421</t>
  </si>
  <si>
    <t xml:space="preserve">polifarma_uore@legalmail.it</t>
  </si>
  <si>
    <t xml:space="preserve">CO8</t>
  </si>
  <si>
    <t xml:space="preserve">21000</t>
  </si>
  <si>
    <t xml:space="preserve">Atropina Farmigea 1% collirio, soluzione</t>
  </si>
  <si>
    <t xml:space="preserve">582413</t>
  </si>
  <si>
    <t xml:space="preserve">24</t>
  </si>
  <si>
    <t xml:space="preserve">B0DC6FE28D</t>
  </si>
  <si>
    <t xml:space="preserve">B20367203B</t>
  </si>
  <si>
    <t xml:space="preserve">ATROPINA SOLFATO - SOLUZIONE</t>
  </si>
  <si>
    <t xml:space="preserve">043917032</t>
  </si>
  <si>
    <t xml:space="preserve">A03BA01</t>
  </si>
  <si>
    <t xml:space="preserve">0,1MG/ML</t>
  </si>
  <si>
    <t xml:space="preserve">SIRINGA PR</t>
  </si>
  <si>
    <t xml:space="preserve">AGUETTANT ITALIA Srl</t>
  </si>
  <si>
    <t xml:space="preserve">09435330965</t>
  </si>
  <si>
    <t xml:space="preserve">Via Leone XIII ,14 ,Milano ,MI</t>
  </si>
  <si>
    <t xml:space="preserve">0495010182</t>
  </si>
  <si>
    <t xml:space="preserve">aguettantitalia@pec.it</t>
  </si>
  <si>
    <t xml:space="preserve">SI2</t>
  </si>
  <si>
    <t xml:space="preserve">600579</t>
  </si>
  <si>
    <t xml:space="preserve">Atropina Solfato Aguettant 0,1mg/ml 10 siringhe da 5ml</t>
  </si>
  <si>
    <t xml:space="preserve">596358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</si>
</sst>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#,##0.00\ _€"/>
    <numFmt numFmtId="166" formatCode="@"/>
    <numFmt numFmtId="167" formatCode="#,##0.00000&quot; €&quot;"/>
    <numFmt numFmtId="168" formatCode="[$€-410]\ #,##0.00000;[RED]\-[$€-410]\ #,##0.00000"/>
    <numFmt numFmtId="169" formatCode="0"/>
    <numFmt numFmtId="170" formatCode="#,##0"/>
    <numFmt numFmtId="171" formatCode="[$€-410]\ #,##0.00;[RED]\-[$€-410]\ #,##0.00"/>
    <numFmt numFmtId="172" formatCode="[$-410]General"/>
    <numFmt numFmtId="173" formatCode="[$-410]#,##0"/>
    <numFmt numFmtId="174" formatCode="[$-410]@"/>
    <numFmt numFmtId="175" formatCode="_-&quot;€ &quot;* #,##0.00_-;&quot;-€ &quot;* #,##0.00_-;_-&quot;€ &quot;* \-??_-;_-@_-"/>
    <numFmt numFmtId="176" formatCode="_-\ #,##0.00_)\ _-;&quot;- &quot;#,##0.00\ _-"/>
    <numFmt numFmtId="177" formatCode="_-\ #,##0_)\ _-;&quot;- &quot;#,##0\ _-"/>
    <numFmt numFmtId="178" formatCode="#,##0\ _€"/>
    <numFmt numFmtId="179" formatCode="_-&quot;€ &quot;* #,##0.000_-;&quot;-€ &quot;* #,##0.000_-;_-&quot;€ &quot;* \-??_-;_-@_-"/>
    <numFmt numFmtId="180" formatCode="_-&quot;€ &quot;* #,##0.00000_-;&quot;-€ &quot;* #,##0.00000_-;_-&quot;€ &quot;* \-??_-;_-@_-"/>
    <numFmt numFmtId="181" formatCode="_-&quot;€ &quot;* #,##0.0000_-;&quot;-€ &quot;* #,##0.00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11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7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7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0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1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2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3" xfId="20"/>
    <cellStyle name="Excel Built-in Normal" xfId="21"/>
  </cellStyles>
  <dxfs count="4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fficiogare@pec.netgrs.it" TargetMode="External"/><Relationship Id="rId2" Type="http://schemas.openxmlformats.org/officeDocument/2006/relationships/hyperlink" Target="mailto:garesandoz@legalmail.it" TargetMode="External"/><Relationship Id="rId3" Type="http://schemas.openxmlformats.org/officeDocument/2006/relationships/hyperlink" Target="mailto:garesandoz@legalmail.it" TargetMode="External"/><Relationship Id="rId4" Type="http://schemas.openxmlformats.org/officeDocument/2006/relationships/hyperlink" Target="mailto:garesandoz@legalmail.it" TargetMode="External"/><Relationship Id="rId5" Type="http://schemas.openxmlformats.org/officeDocument/2006/relationships/hyperlink" Target="mailto:garesandoz@legalmail.it" TargetMode="External"/><Relationship Id="rId6" Type="http://schemas.openxmlformats.org/officeDocument/2006/relationships/hyperlink" Target="mailto:garesandoz@legalmail.it" TargetMode="External"/><Relationship Id="rId7" Type="http://schemas.openxmlformats.org/officeDocument/2006/relationships/hyperlink" Target="mailto:garesandoz@legalmail.it" TargetMode="External"/><Relationship Id="rId8" Type="http://schemas.openxmlformats.org/officeDocument/2006/relationships/hyperlink" Target="mailto:garesanofi@pec.it" TargetMode="External"/><Relationship Id="rId9" Type="http://schemas.openxmlformats.org/officeDocument/2006/relationships/hyperlink" Target="mailto:garesanofi@pec.it" TargetMode="External"/><Relationship Id="rId10" Type="http://schemas.openxmlformats.org/officeDocument/2006/relationships/hyperlink" Target="mailto:garesanofi@pec.it" TargetMode="External"/><Relationship Id="rId11" Type="http://schemas.openxmlformats.org/officeDocument/2006/relationships/hyperlink" Target="mailto:garesanofi@pec.it" TargetMode="External"/><Relationship Id="rId12" Type="http://schemas.openxmlformats.org/officeDocument/2006/relationships/hyperlink" Target="mailto:garesanofi@pec.it" TargetMode="External"/><Relationship Id="rId13" Type="http://schemas.openxmlformats.org/officeDocument/2006/relationships/hyperlink" Target="mailto:garesanofi@pec.it" TargetMode="External"/><Relationship Id="rId14" Type="http://schemas.openxmlformats.org/officeDocument/2006/relationships/hyperlink" Target="mailto:garesanofi@pec.it" TargetMode="External"/><Relationship Id="rId15" Type="http://schemas.openxmlformats.org/officeDocument/2006/relationships/hyperlink" Target="mailto:garesandoz@legalmail.it" TargetMode="External"/><Relationship Id="rId16" Type="http://schemas.openxmlformats.org/officeDocument/2006/relationships/hyperlink" Target="mailto:garesandoz@legalmail.it" TargetMode="External"/><Relationship Id="rId17" Type="http://schemas.openxmlformats.org/officeDocument/2006/relationships/hyperlink" Target="mailto:polifarma_uore@legalmail.it" TargetMode="External"/><Relationship Id="rId1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Y3" activeCellId="0" sqref="Y3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12.86"/>
    <col collapsed="false" customWidth="true" hidden="false" outlineLevel="0" max="3" min="3" style="1" width="15.29"/>
    <col collapsed="false" customWidth="true" hidden="false" outlineLevel="0" max="4" min="4" style="1" width="17.76"/>
    <col collapsed="false" customWidth="true" hidden="true" outlineLevel="0" max="5" min="5" style="2" width="32.86"/>
    <col collapsed="false" customWidth="true" hidden="true" outlineLevel="0" max="6" min="6" style="2" width="20.71"/>
    <col collapsed="false" customWidth="false" hidden="true" outlineLevel="0" max="7" min="7" style="2" width="9.14"/>
    <col collapsed="false" customWidth="true" hidden="true" outlineLevel="0" max="8" min="8" style="2" width="18.71"/>
    <col collapsed="false" customWidth="true" hidden="true" outlineLevel="0" max="9" min="9" style="3" width="23.29"/>
    <col collapsed="false" customWidth="true" hidden="true" outlineLevel="0" max="10" min="10" style="2" width="16.57"/>
    <col collapsed="false" customWidth="true" hidden="false" outlineLevel="0" max="11" min="11" style="2" width="18.86"/>
    <col collapsed="false" customWidth="true" hidden="false" outlineLevel="0" max="12" min="12" style="2" width="15"/>
    <col collapsed="false" customWidth="true" hidden="true" outlineLevel="0" max="13" min="13" style="4" width="27.57"/>
    <col collapsed="false" customWidth="true" hidden="true" outlineLevel="0" max="14" min="14" style="4" width="13"/>
    <col collapsed="false" customWidth="true" hidden="false" outlineLevel="0" max="15" min="15" style="4" width="35.7"/>
    <col collapsed="false" customWidth="true" hidden="false" outlineLevel="0" max="16" min="16" style="4" width="13"/>
    <col collapsed="false" customWidth="true" hidden="true" outlineLevel="0" max="17" min="17" style="4" width="13"/>
    <col collapsed="false" customWidth="true" hidden="false" outlineLevel="0" max="18" min="18" style="4" width="38.86"/>
    <col collapsed="false" customWidth="true" hidden="false" outlineLevel="0" max="19" min="19" style="4" width="13.23"/>
    <col collapsed="false" customWidth="true" hidden="true" outlineLevel="0" max="20" min="20" style="4" width="15.08"/>
    <col collapsed="false" customWidth="true" hidden="false" outlineLevel="0" max="21" min="21" style="5" width="16.08"/>
    <col collapsed="false" customWidth="true" hidden="false" outlineLevel="0" max="22" min="22" style="6" width="15.25"/>
    <col collapsed="false" customWidth="true" hidden="false" outlineLevel="0" max="23" min="23" style="7" width="18.75"/>
    <col collapsed="false" customWidth="true" hidden="false" outlineLevel="0" max="24" min="24" style="8" width="21.29"/>
    <col collapsed="false" customWidth="true" hidden="false" outlineLevel="0" max="25" min="25" style="8" width="24.42"/>
    <col collapsed="false" customWidth="true" hidden="false" outlineLevel="0" max="27" min="26" style="9" width="11.53"/>
    <col collapsed="false" customWidth="true" hidden="false" outlineLevel="0" max="28" min="28" style="2" width="24.42"/>
    <col collapsed="false" customWidth="false" hidden="false" outlineLevel="0" max="16314" min="29" style="2" width="9.14"/>
    <col collapsed="false" customWidth="true" hidden="false" outlineLevel="0" max="16384" min="16315" style="2" width="11.53"/>
  </cols>
  <sheetData>
    <row r="1" s="12" customFormat="true" ht="96.75" hidden="false" customHeight="true" outlineLevel="0" collapsed="false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 t="s">
        <v>1</v>
      </c>
      <c r="W1" s="11"/>
      <c r="X1" s="11"/>
      <c r="Y1" s="11"/>
      <c r="Z1" s="11"/>
      <c r="AA1" s="11"/>
    </row>
    <row r="2" s="12" customFormat="true" ht="66.25" hidden="false" customHeight="true" outlineLevel="0" collapsed="false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  <c r="R2" s="13" t="s">
        <v>19</v>
      </c>
      <c r="S2" s="13" t="s">
        <v>20</v>
      </c>
      <c r="T2" s="13" t="s">
        <v>21</v>
      </c>
      <c r="U2" s="14" t="s">
        <v>22</v>
      </c>
      <c r="V2" s="15" t="s">
        <v>23</v>
      </c>
      <c r="W2" s="16" t="s">
        <v>24</v>
      </c>
      <c r="X2" s="17" t="s">
        <v>25</v>
      </c>
      <c r="Y2" s="17" t="s">
        <v>26</v>
      </c>
      <c r="Z2" s="18" t="s">
        <v>27</v>
      </c>
      <c r="AA2" s="18" t="s">
        <v>28</v>
      </c>
    </row>
    <row r="3" customFormat="false" ht="66.25" hidden="false" customHeight="true" outlineLevel="0" collapsed="false">
      <c r="A3" s="19" t="s">
        <v>29</v>
      </c>
      <c r="B3" s="19" t="s">
        <v>30</v>
      </c>
      <c r="C3" s="19" t="s">
        <v>31</v>
      </c>
      <c r="D3" s="19" t="s">
        <v>32</v>
      </c>
      <c r="E3" s="19" t="s">
        <v>33</v>
      </c>
      <c r="F3" s="19" t="s">
        <v>34</v>
      </c>
      <c r="G3" s="19" t="s">
        <v>35</v>
      </c>
      <c r="H3" s="19" t="s">
        <v>36</v>
      </c>
      <c r="I3" s="20" t="n">
        <v>224.9</v>
      </c>
      <c r="J3" s="19" t="s">
        <v>37</v>
      </c>
      <c r="K3" s="21" t="s">
        <v>38</v>
      </c>
      <c r="L3" s="22" t="s">
        <v>39</v>
      </c>
      <c r="M3" s="19" t="s">
        <v>40</v>
      </c>
      <c r="N3" s="19" t="s">
        <v>41</v>
      </c>
      <c r="O3" s="23" t="s">
        <v>42</v>
      </c>
      <c r="P3" s="19" t="s">
        <v>43</v>
      </c>
      <c r="Q3" s="19" t="s">
        <v>44</v>
      </c>
      <c r="R3" s="19" t="s">
        <v>45</v>
      </c>
      <c r="S3" s="24" t="n">
        <v>1</v>
      </c>
      <c r="T3" s="25" t="s">
        <v>46</v>
      </c>
      <c r="U3" s="26" t="n">
        <v>224.9</v>
      </c>
      <c r="V3" s="27" t="n">
        <v>10</v>
      </c>
      <c r="W3" s="28" t="n">
        <v>130</v>
      </c>
      <c r="X3" s="29" t="n">
        <f aca="false">W3*U3</f>
        <v>29237</v>
      </c>
      <c r="Y3" s="29" t="n">
        <f aca="false">X3*1.1</f>
        <v>32160.7</v>
      </c>
      <c r="Z3" s="18" t="s">
        <v>47</v>
      </c>
      <c r="AA3" s="18" t="s">
        <v>48</v>
      </c>
    </row>
    <row r="4" customFormat="false" ht="45.55" hidden="false" customHeight="true" outlineLevel="0" collapsed="false">
      <c r="A4" s="19" t="s">
        <v>49</v>
      </c>
      <c r="B4" s="19" t="s">
        <v>30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30" t="s">
        <v>55</v>
      </c>
      <c r="I4" s="31" t="n">
        <v>84.15</v>
      </c>
      <c r="J4" s="32" t="s">
        <v>56</v>
      </c>
      <c r="K4" s="21" t="s">
        <v>57</v>
      </c>
      <c r="L4" s="22" t="s">
        <v>58</v>
      </c>
      <c r="M4" s="19" t="s">
        <v>59</v>
      </c>
      <c r="N4" s="19" t="s">
        <v>60</v>
      </c>
      <c r="O4" s="19" t="s">
        <v>61</v>
      </c>
      <c r="P4" s="19" t="s">
        <v>62</v>
      </c>
      <c r="Q4" s="19" t="s">
        <v>63</v>
      </c>
      <c r="R4" s="19" t="s">
        <v>64</v>
      </c>
      <c r="S4" s="24" t="n">
        <v>30</v>
      </c>
      <c r="T4" s="19"/>
      <c r="U4" s="33" t="n">
        <v>84.15</v>
      </c>
      <c r="V4" s="27" t="n">
        <v>720</v>
      </c>
      <c r="W4" s="34" t="n">
        <f aca="false">TRUNC((V4/12*36),0)</f>
        <v>2160</v>
      </c>
      <c r="X4" s="17" t="n">
        <f aca="false">W4*U4</f>
        <v>181764</v>
      </c>
      <c r="Y4" s="17" t="n">
        <f aca="false">X4*1.1</f>
        <v>199940.4</v>
      </c>
      <c r="Z4" s="18" t="s">
        <v>65</v>
      </c>
      <c r="AA4" s="18" t="s">
        <v>66</v>
      </c>
    </row>
    <row r="5" customFormat="false" ht="45.55" hidden="false" customHeight="true" outlineLevel="0" collapsed="false">
      <c r="A5" s="19" t="s">
        <v>49</v>
      </c>
      <c r="B5" s="19" t="s">
        <v>67</v>
      </c>
      <c r="C5" s="19" t="s">
        <v>50</v>
      </c>
      <c r="D5" s="19"/>
      <c r="E5" s="19" t="s">
        <v>52</v>
      </c>
      <c r="F5" s="19" t="s">
        <v>68</v>
      </c>
      <c r="G5" s="19" t="s">
        <v>54</v>
      </c>
      <c r="H5" s="30" t="s">
        <v>69</v>
      </c>
      <c r="I5" s="31" t="n">
        <v>28.05</v>
      </c>
      <c r="J5" s="32" t="s">
        <v>56</v>
      </c>
      <c r="K5" s="21" t="s">
        <v>57</v>
      </c>
      <c r="L5" s="22" t="s">
        <v>58</v>
      </c>
      <c r="M5" s="19" t="s">
        <v>59</v>
      </c>
      <c r="N5" s="19" t="s">
        <v>60</v>
      </c>
      <c r="O5" s="19" t="s">
        <v>61</v>
      </c>
      <c r="P5" s="19" t="s">
        <v>62</v>
      </c>
      <c r="Q5" s="19" t="s">
        <v>70</v>
      </c>
      <c r="R5" s="19" t="s">
        <v>71</v>
      </c>
      <c r="S5" s="24" t="n">
        <v>90</v>
      </c>
      <c r="T5" s="19"/>
      <c r="U5" s="33" t="n">
        <v>28.05</v>
      </c>
      <c r="V5" s="27" t="n">
        <v>1080</v>
      </c>
      <c r="W5" s="34" t="n">
        <f aca="false">TRUNC((V5/12*36),0)</f>
        <v>3240</v>
      </c>
      <c r="X5" s="17" t="n">
        <f aca="false">W5*U5</f>
        <v>90882</v>
      </c>
      <c r="Y5" s="17" t="n">
        <f aca="false">X5*1.1</f>
        <v>99970.2</v>
      </c>
      <c r="Z5" s="18" t="s">
        <v>72</v>
      </c>
      <c r="AA5" s="18" t="s">
        <v>66</v>
      </c>
    </row>
    <row r="6" customFormat="false" ht="45.55" hidden="false" customHeight="true" outlineLevel="0" collapsed="false">
      <c r="A6" s="19" t="s">
        <v>73</v>
      </c>
      <c r="B6" s="19" t="s">
        <v>30</v>
      </c>
      <c r="C6" s="19" t="s">
        <v>74</v>
      </c>
      <c r="D6" s="19" t="s">
        <v>75</v>
      </c>
      <c r="E6" s="19" t="s">
        <v>76</v>
      </c>
      <c r="F6" s="19" t="s">
        <v>77</v>
      </c>
      <c r="G6" s="19" t="s">
        <v>78</v>
      </c>
      <c r="H6" s="19" t="s">
        <v>79</v>
      </c>
      <c r="I6" s="31" t="n">
        <v>24.542</v>
      </c>
      <c r="J6" s="19" t="s">
        <v>80</v>
      </c>
      <c r="K6" s="21" t="s">
        <v>57</v>
      </c>
      <c r="L6" s="22" t="s">
        <v>58</v>
      </c>
      <c r="M6" s="19" t="s">
        <v>59</v>
      </c>
      <c r="N6" s="19" t="s">
        <v>60</v>
      </c>
      <c r="O6" s="19" t="s">
        <v>61</v>
      </c>
      <c r="P6" s="19" t="s">
        <v>62</v>
      </c>
      <c r="Q6" s="19" t="s">
        <v>81</v>
      </c>
      <c r="R6" s="19" t="s">
        <v>82</v>
      </c>
      <c r="S6" s="24" t="n">
        <v>30</v>
      </c>
      <c r="T6" s="19"/>
      <c r="U6" s="33" t="n">
        <v>24.542</v>
      </c>
      <c r="V6" s="35" t="n">
        <v>1380</v>
      </c>
      <c r="W6" s="34" t="n">
        <f aca="false">TRUNC((V6/12*36),0)</f>
        <v>4140</v>
      </c>
      <c r="X6" s="17" t="n">
        <f aca="false">W6*U6</f>
        <v>101603.88</v>
      </c>
      <c r="Y6" s="17" t="n">
        <f aca="false">X6*1.1</f>
        <v>111764.268</v>
      </c>
      <c r="Z6" s="18" t="s">
        <v>83</v>
      </c>
      <c r="AA6" s="18" t="s">
        <v>84</v>
      </c>
    </row>
    <row r="7" customFormat="false" ht="45.55" hidden="false" customHeight="true" outlineLevel="0" collapsed="false">
      <c r="A7" s="19" t="s">
        <v>84</v>
      </c>
      <c r="B7" s="19" t="s">
        <v>30</v>
      </c>
      <c r="C7" s="19" t="s">
        <v>85</v>
      </c>
      <c r="D7" s="19" t="s">
        <v>86</v>
      </c>
      <c r="E7" s="19" t="s">
        <v>87</v>
      </c>
      <c r="F7" s="19" t="s">
        <v>88</v>
      </c>
      <c r="G7" s="19" t="s">
        <v>89</v>
      </c>
      <c r="H7" s="19" t="s">
        <v>90</v>
      </c>
      <c r="I7" s="31" t="n">
        <v>45.17</v>
      </c>
      <c r="J7" s="19" t="s">
        <v>91</v>
      </c>
      <c r="K7" s="21" t="s">
        <v>57</v>
      </c>
      <c r="L7" s="22" t="s">
        <v>58</v>
      </c>
      <c r="M7" s="19" t="s">
        <v>59</v>
      </c>
      <c r="N7" s="19" t="s">
        <v>60</v>
      </c>
      <c r="O7" s="19" t="s">
        <v>61</v>
      </c>
      <c r="P7" s="19" t="s">
        <v>92</v>
      </c>
      <c r="Q7" s="19" t="s">
        <v>93</v>
      </c>
      <c r="R7" s="19" t="s">
        <v>94</v>
      </c>
      <c r="S7" s="24" t="n">
        <v>10</v>
      </c>
      <c r="T7" s="19"/>
      <c r="U7" s="33" t="n">
        <v>45.17</v>
      </c>
      <c r="V7" s="27" t="n">
        <v>140</v>
      </c>
      <c r="W7" s="34" t="n">
        <f aca="false">TRUNC((V7/12*36),0)</f>
        <v>420</v>
      </c>
      <c r="X7" s="17" t="n">
        <f aca="false">W7*U7</f>
        <v>18971.4</v>
      </c>
      <c r="Y7" s="17" t="n">
        <f aca="false">X7*1.1</f>
        <v>20868.54</v>
      </c>
      <c r="Z7" s="18" t="s">
        <v>95</v>
      </c>
      <c r="AA7" s="18" t="s">
        <v>84</v>
      </c>
    </row>
    <row r="8" customFormat="false" ht="65.6" hidden="false" customHeight="true" outlineLevel="0" collapsed="false">
      <c r="A8" s="19" t="s">
        <v>96</v>
      </c>
      <c r="B8" s="19" t="s">
        <v>30</v>
      </c>
      <c r="C8" s="19" t="s">
        <v>97</v>
      </c>
      <c r="D8" s="19" t="s">
        <v>98</v>
      </c>
      <c r="E8" s="19" t="s">
        <v>99</v>
      </c>
      <c r="F8" s="19" t="s">
        <v>100</v>
      </c>
      <c r="G8" s="19" t="s">
        <v>101</v>
      </c>
      <c r="H8" s="19" t="s">
        <v>102</v>
      </c>
      <c r="I8" s="20" t="n">
        <v>2850.8</v>
      </c>
      <c r="J8" s="19" t="s">
        <v>37</v>
      </c>
      <c r="K8" s="21" t="s">
        <v>103</v>
      </c>
      <c r="L8" s="22" t="s">
        <v>104</v>
      </c>
      <c r="M8" s="19" t="s">
        <v>105</v>
      </c>
      <c r="N8" s="19" t="s">
        <v>106</v>
      </c>
      <c r="O8" s="19" t="s">
        <v>107</v>
      </c>
      <c r="P8" s="19" t="s">
        <v>108</v>
      </c>
      <c r="Q8" s="19" t="s">
        <v>109</v>
      </c>
      <c r="R8" s="19" t="s">
        <v>110</v>
      </c>
      <c r="S8" s="24" t="n">
        <v>1</v>
      </c>
      <c r="T8" s="19"/>
      <c r="U8" s="33" t="n">
        <v>2850.8</v>
      </c>
      <c r="V8" s="27" t="n">
        <v>6</v>
      </c>
      <c r="W8" s="34" t="n">
        <f aca="false">TRUNC((V8/12*36),0)</f>
        <v>18</v>
      </c>
      <c r="X8" s="17" t="n">
        <f aca="false">W8*U8</f>
        <v>51314.4</v>
      </c>
      <c r="Y8" s="17" t="n">
        <f aca="false">X8*1.1</f>
        <v>56445.84</v>
      </c>
      <c r="Z8" s="18" t="s">
        <v>111</v>
      </c>
      <c r="AA8" s="18" t="s">
        <v>48</v>
      </c>
    </row>
    <row r="9" customFormat="false" ht="55.45" hidden="false" customHeight="true" outlineLevel="0" collapsed="false">
      <c r="A9" s="19" t="s">
        <v>112</v>
      </c>
      <c r="B9" s="19" t="s">
        <v>30</v>
      </c>
      <c r="C9" s="19" t="s">
        <v>113</v>
      </c>
      <c r="D9" s="19" t="s">
        <v>114</v>
      </c>
      <c r="E9" s="19" t="s">
        <v>115</v>
      </c>
      <c r="F9" s="19" t="s">
        <v>116</v>
      </c>
      <c r="G9" s="19" t="s">
        <v>117</v>
      </c>
      <c r="H9" s="19" t="s">
        <v>118</v>
      </c>
      <c r="I9" s="36" t="n">
        <v>0.06187</v>
      </c>
      <c r="J9" s="32" t="s">
        <v>119</v>
      </c>
      <c r="K9" s="21" t="s">
        <v>120</v>
      </c>
      <c r="L9" s="22" t="s">
        <v>121</v>
      </c>
      <c r="M9" s="19" t="s">
        <v>122</v>
      </c>
      <c r="N9" s="19" t="s">
        <v>123</v>
      </c>
      <c r="O9" s="23" t="s">
        <v>124</v>
      </c>
      <c r="P9" s="19" t="s">
        <v>125</v>
      </c>
      <c r="Q9" s="19" t="s">
        <v>126</v>
      </c>
      <c r="R9" s="19" t="s">
        <v>127</v>
      </c>
      <c r="S9" s="24" t="n">
        <v>30</v>
      </c>
      <c r="T9" s="19" t="s">
        <v>128</v>
      </c>
      <c r="U9" s="26" t="n">
        <v>0.06187</v>
      </c>
      <c r="V9" s="27" t="n">
        <v>150</v>
      </c>
      <c r="W9" s="34" t="n">
        <f aca="false">TRUNC((V9/12*36),0)</f>
        <v>450</v>
      </c>
      <c r="X9" s="29" t="n">
        <f aca="false">W9*U9</f>
        <v>27.8415</v>
      </c>
      <c r="Y9" s="29" t="n">
        <f aca="false">X9*1.1</f>
        <v>30.62565</v>
      </c>
      <c r="Z9" s="18" t="s">
        <v>129</v>
      </c>
      <c r="AA9" s="18" t="s">
        <v>84</v>
      </c>
    </row>
    <row r="10" customFormat="false" ht="55.45" hidden="false" customHeight="true" outlineLevel="0" collapsed="false">
      <c r="A10" s="19" t="s">
        <v>112</v>
      </c>
      <c r="B10" s="19" t="s">
        <v>67</v>
      </c>
      <c r="C10" s="19" t="s">
        <v>113</v>
      </c>
      <c r="D10" s="19"/>
      <c r="E10" s="19" t="s">
        <v>115</v>
      </c>
      <c r="F10" s="19" t="s">
        <v>130</v>
      </c>
      <c r="G10" s="19" t="s">
        <v>117</v>
      </c>
      <c r="H10" s="19" t="s">
        <v>131</v>
      </c>
      <c r="I10" s="36" t="n">
        <v>0.06363</v>
      </c>
      <c r="J10" s="32" t="s">
        <v>119</v>
      </c>
      <c r="K10" s="21" t="s">
        <v>120</v>
      </c>
      <c r="L10" s="22" t="s">
        <v>121</v>
      </c>
      <c r="M10" s="19" t="s">
        <v>122</v>
      </c>
      <c r="N10" s="19" t="s">
        <v>123</v>
      </c>
      <c r="O10" s="23" t="s">
        <v>124</v>
      </c>
      <c r="P10" s="19" t="s">
        <v>125</v>
      </c>
      <c r="Q10" s="19" t="s">
        <v>132</v>
      </c>
      <c r="R10" s="19" t="s">
        <v>133</v>
      </c>
      <c r="S10" s="24" t="n">
        <v>30</v>
      </c>
      <c r="T10" s="19" t="s">
        <v>128</v>
      </c>
      <c r="U10" s="26" t="n">
        <v>0.06363</v>
      </c>
      <c r="V10" s="27" t="n">
        <v>150</v>
      </c>
      <c r="W10" s="34" t="n">
        <f aca="false">TRUNC((V10/12*36),0)</f>
        <v>450</v>
      </c>
      <c r="X10" s="29" t="n">
        <f aca="false">W10*U10</f>
        <v>28.6335</v>
      </c>
      <c r="Y10" s="29" t="n">
        <f aca="false">X10*1.1</f>
        <v>31.49685</v>
      </c>
      <c r="Z10" s="18" t="s">
        <v>134</v>
      </c>
      <c r="AA10" s="18" t="s">
        <v>84</v>
      </c>
    </row>
    <row r="11" customFormat="false" ht="55.45" hidden="false" customHeight="true" outlineLevel="0" collapsed="false">
      <c r="A11" s="19" t="s">
        <v>112</v>
      </c>
      <c r="B11" s="19" t="s">
        <v>135</v>
      </c>
      <c r="C11" s="19" t="s">
        <v>113</v>
      </c>
      <c r="D11" s="19"/>
      <c r="E11" s="19" t="s">
        <v>115</v>
      </c>
      <c r="F11" s="19" t="s">
        <v>136</v>
      </c>
      <c r="G11" s="19" t="s">
        <v>117</v>
      </c>
      <c r="H11" s="19" t="s">
        <v>137</v>
      </c>
      <c r="I11" s="36" t="n">
        <v>0.04393</v>
      </c>
      <c r="J11" s="32" t="s">
        <v>119</v>
      </c>
      <c r="K11" s="21" t="s">
        <v>120</v>
      </c>
      <c r="L11" s="22" t="s">
        <v>121</v>
      </c>
      <c r="M11" s="19" t="s">
        <v>122</v>
      </c>
      <c r="N11" s="19" t="s">
        <v>123</v>
      </c>
      <c r="O11" s="23" t="s">
        <v>124</v>
      </c>
      <c r="P11" s="19" t="s">
        <v>125</v>
      </c>
      <c r="Q11" s="19" t="s">
        <v>138</v>
      </c>
      <c r="R11" s="19" t="s">
        <v>139</v>
      </c>
      <c r="S11" s="24" t="n">
        <v>30</v>
      </c>
      <c r="T11" s="19" t="s">
        <v>128</v>
      </c>
      <c r="U11" s="26" t="n">
        <v>0.04393</v>
      </c>
      <c r="V11" s="27" t="n">
        <v>300</v>
      </c>
      <c r="W11" s="34" t="n">
        <f aca="false">TRUNC((V11/12*36),0)</f>
        <v>900</v>
      </c>
      <c r="X11" s="29" t="n">
        <f aca="false">W11*U11</f>
        <v>39.537</v>
      </c>
      <c r="Y11" s="29" t="n">
        <f aca="false">X11*1.1</f>
        <v>43.4907</v>
      </c>
      <c r="Z11" s="18" t="s">
        <v>140</v>
      </c>
      <c r="AA11" s="18" t="s">
        <v>84</v>
      </c>
    </row>
    <row r="12" customFormat="false" ht="55.45" hidden="false" customHeight="true" outlineLevel="0" collapsed="false">
      <c r="A12" s="19" t="s">
        <v>112</v>
      </c>
      <c r="B12" s="19" t="s">
        <v>141</v>
      </c>
      <c r="C12" s="19" t="s">
        <v>113</v>
      </c>
      <c r="D12" s="19"/>
      <c r="E12" s="19" t="s">
        <v>115</v>
      </c>
      <c r="F12" s="19" t="s">
        <v>142</v>
      </c>
      <c r="G12" s="19" t="s">
        <v>117</v>
      </c>
      <c r="H12" s="19" t="s">
        <v>143</v>
      </c>
      <c r="I12" s="36" t="n">
        <v>0.0396</v>
      </c>
      <c r="J12" s="32" t="s">
        <v>119</v>
      </c>
      <c r="K12" s="21" t="s">
        <v>120</v>
      </c>
      <c r="L12" s="22" t="s">
        <v>121</v>
      </c>
      <c r="M12" s="19" t="s">
        <v>122</v>
      </c>
      <c r="N12" s="19" t="s">
        <v>123</v>
      </c>
      <c r="O12" s="23" t="s">
        <v>124</v>
      </c>
      <c r="P12" s="19" t="s">
        <v>125</v>
      </c>
      <c r="Q12" s="19" t="s">
        <v>144</v>
      </c>
      <c r="R12" s="19" t="s">
        <v>145</v>
      </c>
      <c r="S12" s="24" t="n">
        <v>30</v>
      </c>
      <c r="T12" s="19" t="s">
        <v>128</v>
      </c>
      <c r="U12" s="26" t="n">
        <v>0.0396</v>
      </c>
      <c r="V12" s="27" t="n">
        <v>150</v>
      </c>
      <c r="W12" s="34" t="n">
        <f aca="false">TRUNC((V12/12*36),0)</f>
        <v>450</v>
      </c>
      <c r="X12" s="29" t="n">
        <f aca="false">W12*U12</f>
        <v>17.82</v>
      </c>
      <c r="Y12" s="29" t="n">
        <f aca="false">X12*1.1</f>
        <v>19.602</v>
      </c>
      <c r="Z12" s="18" t="s">
        <v>146</v>
      </c>
      <c r="AA12" s="18" t="s">
        <v>84</v>
      </c>
    </row>
    <row r="13" customFormat="false" ht="55.45" hidden="false" customHeight="true" outlineLevel="0" collapsed="false">
      <c r="A13" s="19" t="s">
        <v>112</v>
      </c>
      <c r="B13" s="19" t="s">
        <v>147</v>
      </c>
      <c r="C13" s="19" t="s">
        <v>113</v>
      </c>
      <c r="D13" s="19"/>
      <c r="E13" s="19" t="s">
        <v>115</v>
      </c>
      <c r="F13" s="19" t="s">
        <v>148</v>
      </c>
      <c r="G13" s="19" t="s">
        <v>117</v>
      </c>
      <c r="H13" s="19" t="s">
        <v>149</v>
      </c>
      <c r="I13" s="36" t="n">
        <v>0.0454</v>
      </c>
      <c r="J13" s="32" t="s">
        <v>119</v>
      </c>
      <c r="K13" s="21" t="s">
        <v>120</v>
      </c>
      <c r="L13" s="22" t="s">
        <v>121</v>
      </c>
      <c r="M13" s="19" t="s">
        <v>122</v>
      </c>
      <c r="N13" s="19" t="s">
        <v>123</v>
      </c>
      <c r="O13" s="23" t="s">
        <v>124</v>
      </c>
      <c r="P13" s="19" t="s">
        <v>125</v>
      </c>
      <c r="Q13" s="19" t="s">
        <v>150</v>
      </c>
      <c r="R13" s="19" t="s">
        <v>151</v>
      </c>
      <c r="S13" s="24" t="n">
        <v>30</v>
      </c>
      <c r="T13" s="19" t="s">
        <v>128</v>
      </c>
      <c r="U13" s="26" t="n">
        <v>0.0454</v>
      </c>
      <c r="V13" s="27" t="n">
        <v>90</v>
      </c>
      <c r="W13" s="34" t="n">
        <f aca="false">TRUNC((V13/12*36),0)</f>
        <v>270</v>
      </c>
      <c r="X13" s="29" t="n">
        <f aca="false">W13*U13</f>
        <v>12.258</v>
      </c>
      <c r="Y13" s="29" t="n">
        <f aca="false">X13*1.1</f>
        <v>13.4838</v>
      </c>
      <c r="Z13" s="18" t="s">
        <v>152</v>
      </c>
      <c r="AA13" s="18" t="s">
        <v>84</v>
      </c>
    </row>
    <row r="14" customFormat="false" ht="55.45" hidden="false" customHeight="true" outlineLevel="0" collapsed="false">
      <c r="A14" s="19" t="s">
        <v>112</v>
      </c>
      <c r="B14" s="19" t="s">
        <v>153</v>
      </c>
      <c r="C14" s="19" t="s">
        <v>113</v>
      </c>
      <c r="D14" s="19"/>
      <c r="E14" s="19" t="s">
        <v>115</v>
      </c>
      <c r="F14" s="19" t="s">
        <v>154</v>
      </c>
      <c r="G14" s="19" t="s">
        <v>117</v>
      </c>
      <c r="H14" s="19" t="s">
        <v>155</v>
      </c>
      <c r="I14" s="36" t="n">
        <v>0.0521</v>
      </c>
      <c r="J14" s="32" t="s">
        <v>119</v>
      </c>
      <c r="K14" s="21" t="s">
        <v>120</v>
      </c>
      <c r="L14" s="22" t="s">
        <v>121</v>
      </c>
      <c r="M14" s="19" t="s">
        <v>122</v>
      </c>
      <c r="N14" s="19" t="s">
        <v>123</v>
      </c>
      <c r="O14" s="23" t="s">
        <v>124</v>
      </c>
      <c r="P14" s="19" t="s">
        <v>125</v>
      </c>
      <c r="Q14" s="19" t="s">
        <v>156</v>
      </c>
      <c r="R14" s="19" t="s">
        <v>157</v>
      </c>
      <c r="S14" s="24" t="n">
        <v>30</v>
      </c>
      <c r="T14" s="19" t="s">
        <v>128</v>
      </c>
      <c r="U14" s="26" t="n">
        <v>0.0521</v>
      </c>
      <c r="V14" s="27" t="n">
        <v>30</v>
      </c>
      <c r="W14" s="34" t="n">
        <f aca="false">TRUNC((V14/12*36),0)</f>
        <v>90</v>
      </c>
      <c r="X14" s="29" t="n">
        <f aca="false">W14*U14</f>
        <v>4.689</v>
      </c>
      <c r="Y14" s="29" t="n">
        <f aca="false">X14*1.1</f>
        <v>5.1579</v>
      </c>
      <c r="Z14" s="18" t="s">
        <v>158</v>
      </c>
      <c r="AA14" s="18" t="s">
        <v>84</v>
      </c>
    </row>
    <row r="15" customFormat="false" ht="66.25" hidden="false" customHeight="true" outlineLevel="0" collapsed="false">
      <c r="A15" s="19" t="s">
        <v>159</v>
      </c>
      <c r="B15" s="19" t="s">
        <v>30</v>
      </c>
      <c r="C15" s="19" t="s">
        <v>160</v>
      </c>
      <c r="D15" s="19" t="s">
        <v>161</v>
      </c>
      <c r="E15" s="19" t="s">
        <v>162</v>
      </c>
      <c r="F15" s="19" t="s">
        <v>163</v>
      </c>
      <c r="G15" s="19" t="s">
        <v>164</v>
      </c>
      <c r="H15" s="19" t="s">
        <v>165</v>
      </c>
      <c r="I15" s="36" t="n">
        <v>60.52857</v>
      </c>
      <c r="J15" s="19" t="s">
        <v>166</v>
      </c>
      <c r="K15" s="21" t="s">
        <v>167</v>
      </c>
      <c r="L15" s="22" t="s">
        <v>168</v>
      </c>
      <c r="M15" s="19" t="s">
        <v>169</v>
      </c>
      <c r="N15" s="19" t="s">
        <v>170</v>
      </c>
      <c r="O15" s="19" t="s">
        <v>171</v>
      </c>
      <c r="P15" s="19" t="s">
        <v>172</v>
      </c>
      <c r="Q15" s="19" t="s">
        <v>173</v>
      </c>
      <c r="R15" s="19" t="s">
        <v>174</v>
      </c>
      <c r="S15" s="24" t="n">
        <v>7</v>
      </c>
      <c r="T15" s="19" t="s">
        <v>128</v>
      </c>
      <c r="U15" s="26" t="n">
        <v>60.52857</v>
      </c>
      <c r="V15" s="27" t="n">
        <v>553</v>
      </c>
      <c r="W15" s="34" t="n">
        <f aca="false">TRUNC((V15/12*36),0)</f>
        <v>1659</v>
      </c>
      <c r="X15" s="29" t="n">
        <f aca="false">W15*U15</f>
        <v>100416.89763</v>
      </c>
      <c r="Y15" s="29" t="n">
        <f aca="false">X15*1.1</f>
        <v>110458.587393</v>
      </c>
      <c r="Z15" s="18" t="s">
        <v>175</v>
      </c>
      <c r="AA15" s="18" t="s">
        <v>66</v>
      </c>
    </row>
    <row r="16" customFormat="false" ht="55.45" hidden="false" customHeight="true" outlineLevel="0" collapsed="false">
      <c r="A16" s="19" t="s">
        <v>176</v>
      </c>
      <c r="B16" s="19" t="s">
        <v>67</v>
      </c>
      <c r="C16" s="19" t="s">
        <v>177</v>
      </c>
      <c r="D16" s="19" t="s">
        <v>178</v>
      </c>
      <c r="E16" s="19" t="s">
        <v>179</v>
      </c>
      <c r="F16" s="19" t="s">
        <v>180</v>
      </c>
      <c r="G16" s="19" t="s">
        <v>181</v>
      </c>
      <c r="H16" s="19" t="s">
        <v>182</v>
      </c>
      <c r="I16" s="36" t="n">
        <v>0.05227</v>
      </c>
      <c r="J16" s="19" t="s">
        <v>183</v>
      </c>
      <c r="K16" s="21" t="s">
        <v>184</v>
      </c>
      <c r="L16" s="22" t="s">
        <v>185</v>
      </c>
      <c r="M16" s="19" t="s">
        <v>186</v>
      </c>
      <c r="N16" s="19" t="s">
        <v>187</v>
      </c>
      <c r="O16" s="23" t="s">
        <v>188</v>
      </c>
      <c r="P16" s="19" t="s">
        <v>189</v>
      </c>
      <c r="Q16" s="19" t="s">
        <v>190</v>
      </c>
      <c r="R16" s="19" t="s">
        <v>191</v>
      </c>
      <c r="S16" s="24" t="n">
        <v>40</v>
      </c>
      <c r="T16" s="25" t="s">
        <v>192</v>
      </c>
      <c r="U16" s="26" t="n">
        <v>0.05227</v>
      </c>
      <c r="V16" s="27" t="n">
        <v>0</v>
      </c>
      <c r="W16" s="28" t="n">
        <v>3000</v>
      </c>
      <c r="X16" s="29" t="n">
        <f aca="false">W16*U16</f>
        <v>156.81</v>
      </c>
      <c r="Y16" s="29" t="n">
        <f aca="false">X16*1.1</f>
        <v>172.491</v>
      </c>
      <c r="Z16" s="18" t="s">
        <v>193</v>
      </c>
      <c r="AA16" s="18" t="s">
        <v>84</v>
      </c>
    </row>
    <row r="17" customFormat="false" ht="55.45" hidden="false" customHeight="true" outlineLevel="0" collapsed="false">
      <c r="A17" s="19" t="s">
        <v>176</v>
      </c>
      <c r="B17" s="19" t="s">
        <v>135</v>
      </c>
      <c r="C17" s="19" t="s">
        <v>177</v>
      </c>
      <c r="D17" s="19"/>
      <c r="E17" s="19" t="s">
        <v>179</v>
      </c>
      <c r="F17" s="19" t="s">
        <v>194</v>
      </c>
      <c r="G17" s="19" t="s">
        <v>181</v>
      </c>
      <c r="H17" s="19" t="s">
        <v>195</v>
      </c>
      <c r="I17" s="36" t="n">
        <v>0.12033</v>
      </c>
      <c r="J17" s="19" t="s">
        <v>196</v>
      </c>
      <c r="K17" s="21" t="s">
        <v>184</v>
      </c>
      <c r="L17" s="22" t="s">
        <v>185</v>
      </c>
      <c r="M17" s="19" t="s">
        <v>186</v>
      </c>
      <c r="N17" s="19" t="s">
        <v>187</v>
      </c>
      <c r="O17" s="23" t="s">
        <v>188</v>
      </c>
      <c r="P17" s="19" t="s">
        <v>197</v>
      </c>
      <c r="Q17" s="19" t="s">
        <v>198</v>
      </c>
      <c r="R17" s="19" t="s">
        <v>199</v>
      </c>
      <c r="S17" s="24" t="n">
        <v>30</v>
      </c>
      <c r="T17" s="19" t="s">
        <v>128</v>
      </c>
      <c r="U17" s="26" t="n">
        <v>0.12033</v>
      </c>
      <c r="V17" s="27" t="n">
        <v>1170</v>
      </c>
      <c r="W17" s="34" t="n">
        <f aca="false">TRUNC((V17/12*36),0)</f>
        <v>3510</v>
      </c>
      <c r="X17" s="29" t="n">
        <f aca="false">W17*U17</f>
        <v>422.3583</v>
      </c>
      <c r="Y17" s="29" t="n">
        <f aca="false">X17*1.1</f>
        <v>464.59413</v>
      </c>
      <c r="Z17" s="18" t="s">
        <v>200</v>
      </c>
      <c r="AA17" s="18" t="s">
        <v>84</v>
      </c>
    </row>
    <row r="18" customFormat="false" ht="55.45" hidden="false" customHeight="true" outlineLevel="0" collapsed="false">
      <c r="A18" s="19" t="s">
        <v>176</v>
      </c>
      <c r="B18" s="19" t="s">
        <v>141</v>
      </c>
      <c r="C18" s="19" t="s">
        <v>177</v>
      </c>
      <c r="D18" s="19"/>
      <c r="E18" s="19" t="s">
        <v>179</v>
      </c>
      <c r="F18" s="19" t="s">
        <v>201</v>
      </c>
      <c r="G18" s="19" t="s">
        <v>181</v>
      </c>
      <c r="H18" s="19" t="s">
        <v>202</v>
      </c>
      <c r="I18" s="36" t="n">
        <v>5.72897</v>
      </c>
      <c r="J18" s="19" t="s">
        <v>203</v>
      </c>
      <c r="K18" s="21" t="s">
        <v>184</v>
      </c>
      <c r="L18" s="22" t="s">
        <v>185</v>
      </c>
      <c r="M18" s="19" t="s">
        <v>186</v>
      </c>
      <c r="N18" s="19" t="s">
        <v>187</v>
      </c>
      <c r="O18" s="23" t="s">
        <v>188</v>
      </c>
      <c r="P18" s="19" t="s">
        <v>92</v>
      </c>
      <c r="Q18" s="19" t="s">
        <v>204</v>
      </c>
      <c r="R18" s="19" t="s">
        <v>205</v>
      </c>
      <c r="S18" s="24" t="n">
        <v>4</v>
      </c>
      <c r="T18" s="19" t="s">
        <v>128</v>
      </c>
      <c r="U18" s="26" t="n">
        <v>5.72897</v>
      </c>
      <c r="V18" s="27" t="n">
        <v>12</v>
      </c>
      <c r="W18" s="34" t="n">
        <f aca="false">TRUNC((V18/12*36),0)</f>
        <v>36</v>
      </c>
      <c r="X18" s="29" t="n">
        <f aca="false">W18*U18</f>
        <v>206.24292</v>
      </c>
      <c r="Y18" s="29" t="n">
        <f aca="false">X18*1.1</f>
        <v>226.867212</v>
      </c>
      <c r="Z18" s="18" t="s">
        <v>206</v>
      </c>
      <c r="AA18" s="18" t="s">
        <v>84</v>
      </c>
    </row>
    <row r="19" customFormat="false" ht="55.45" hidden="false" customHeight="true" outlineLevel="0" collapsed="false">
      <c r="A19" s="19" t="s">
        <v>176</v>
      </c>
      <c r="B19" s="19" t="s">
        <v>153</v>
      </c>
      <c r="C19" s="19" t="s">
        <v>177</v>
      </c>
      <c r="D19" s="19"/>
      <c r="E19" s="19" t="s">
        <v>179</v>
      </c>
      <c r="F19" s="19" t="s">
        <v>207</v>
      </c>
      <c r="G19" s="19" t="s">
        <v>181</v>
      </c>
      <c r="H19" s="19" t="s">
        <v>208</v>
      </c>
      <c r="I19" s="36" t="n">
        <v>0.24066</v>
      </c>
      <c r="J19" s="19" t="s">
        <v>196</v>
      </c>
      <c r="K19" s="21" t="s">
        <v>184</v>
      </c>
      <c r="L19" s="22" t="s">
        <v>185</v>
      </c>
      <c r="M19" s="19" t="s">
        <v>186</v>
      </c>
      <c r="N19" s="19" t="s">
        <v>187</v>
      </c>
      <c r="O19" s="23" t="s">
        <v>188</v>
      </c>
      <c r="P19" s="19" t="s">
        <v>197</v>
      </c>
      <c r="Q19" s="19" t="s">
        <v>209</v>
      </c>
      <c r="R19" s="19" t="s">
        <v>210</v>
      </c>
      <c r="S19" s="24" t="n">
        <v>30</v>
      </c>
      <c r="T19" s="19" t="s">
        <v>128</v>
      </c>
      <c r="U19" s="26" t="n">
        <v>0.24066</v>
      </c>
      <c r="V19" s="27" t="n">
        <v>2700</v>
      </c>
      <c r="W19" s="34" t="n">
        <f aca="false">TRUNC((V19/12*36),0)</f>
        <v>8100</v>
      </c>
      <c r="X19" s="29" t="n">
        <f aca="false">W19*U19</f>
        <v>1949.346</v>
      </c>
      <c r="Y19" s="29" t="n">
        <f aca="false">X19*1.1</f>
        <v>2144.2806</v>
      </c>
      <c r="Z19" s="18" t="s">
        <v>211</v>
      </c>
      <c r="AA19" s="18" t="s">
        <v>84</v>
      </c>
    </row>
    <row r="20" customFormat="false" ht="55.45" hidden="false" customHeight="true" outlineLevel="0" collapsed="false">
      <c r="A20" s="19" t="s">
        <v>176</v>
      </c>
      <c r="B20" s="19" t="s">
        <v>212</v>
      </c>
      <c r="C20" s="19" t="s">
        <v>177</v>
      </c>
      <c r="D20" s="19"/>
      <c r="E20" s="19" t="s">
        <v>179</v>
      </c>
      <c r="F20" s="19" t="s">
        <v>213</v>
      </c>
      <c r="G20" s="19" t="s">
        <v>181</v>
      </c>
      <c r="H20" s="19" t="s">
        <v>214</v>
      </c>
      <c r="I20" s="36" t="n">
        <v>0.33066</v>
      </c>
      <c r="J20" s="19" t="s">
        <v>196</v>
      </c>
      <c r="K20" s="21" t="s">
        <v>184</v>
      </c>
      <c r="L20" s="22" t="s">
        <v>185</v>
      </c>
      <c r="M20" s="19" t="s">
        <v>186</v>
      </c>
      <c r="N20" s="19" t="s">
        <v>187</v>
      </c>
      <c r="O20" s="23" t="s">
        <v>188</v>
      </c>
      <c r="P20" s="19" t="s">
        <v>197</v>
      </c>
      <c r="Q20" s="19" t="s">
        <v>215</v>
      </c>
      <c r="R20" s="19" t="s">
        <v>216</v>
      </c>
      <c r="S20" s="24" t="n">
        <v>30</v>
      </c>
      <c r="T20" s="19" t="s">
        <v>128</v>
      </c>
      <c r="U20" s="26" t="n">
        <v>0.33066</v>
      </c>
      <c r="V20" s="27" t="n">
        <v>1620</v>
      </c>
      <c r="W20" s="34" t="n">
        <f aca="false">TRUNC((V20/12*36),0)</f>
        <v>4860</v>
      </c>
      <c r="X20" s="29" t="n">
        <f aca="false">W20*U20</f>
        <v>1607.0076</v>
      </c>
      <c r="Y20" s="29" t="n">
        <f aca="false">X20*1.1</f>
        <v>1767.70836</v>
      </c>
      <c r="Z20" s="18" t="s">
        <v>217</v>
      </c>
      <c r="AA20" s="18" t="s">
        <v>84</v>
      </c>
    </row>
    <row r="21" customFormat="false" ht="55.45" hidden="false" customHeight="true" outlineLevel="0" collapsed="false">
      <c r="A21" s="19" t="s">
        <v>176</v>
      </c>
      <c r="B21" s="19" t="s">
        <v>218</v>
      </c>
      <c r="C21" s="19" t="s">
        <v>177</v>
      </c>
      <c r="D21" s="19"/>
      <c r="E21" s="19" t="s">
        <v>179</v>
      </c>
      <c r="F21" s="19" t="s">
        <v>219</v>
      </c>
      <c r="G21" s="19" t="s">
        <v>181</v>
      </c>
      <c r="H21" s="19" t="s">
        <v>220</v>
      </c>
      <c r="I21" s="37" t="n">
        <v>0.068</v>
      </c>
      <c r="J21" s="19" t="s">
        <v>221</v>
      </c>
      <c r="K21" s="21" t="s">
        <v>184</v>
      </c>
      <c r="L21" s="22" t="s">
        <v>185</v>
      </c>
      <c r="M21" s="19" t="s">
        <v>186</v>
      </c>
      <c r="N21" s="19" t="s">
        <v>187</v>
      </c>
      <c r="O21" s="23" t="s">
        <v>188</v>
      </c>
      <c r="P21" s="19" t="s">
        <v>189</v>
      </c>
      <c r="Q21" s="19" t="s">
        <v>222</v>
      </c>
      <c r="R21" s="19" t="s">
        <v>223</v>
      </c>
      <c r="S21" s="24" t="n">
        <v>30</v>
      </c>
      <c r="T21" s="19" t="s">
        <v>128</v>
      </c>
      <c r="U21" s="26" t="n">
        <v>0.068</v>
      </c>
      <c r="V21" s="27" t="n">
        <v>3000</v>
      </c>
      <c r="W21" s="34" t="n">
        <f aca="false">TRUNC((V21/12*36),0)</f>
        <v>9000</v>
      </c>
      <c r="X21" s="29" t="n">
        <f aca="false">W21*U21</f>
        <v>612</v>
      </c>
      <c r="Y21" s="29" t="n">
        <f aca="false">X21*1.1</f>
        <v>673.2</v>
      </c>
      <c r="Z21" s="18" t="s">
        <v>224</v>
      </c>
      <c r="AA21" s="18" t="s">
        <v>84</v>
      </c>
    </row>
    <row r="22" customFormat="false" ht="55.45" hidden="false" customHeight="true" outlineLevel="0" collapsed="false">
      <c r="A22" s="19" t="s">
        <v>176</v>
      </c>
      <c r="B22" s="19" t="s">
        <v>225</v>
      </c>
      <c r="C22" s="19" t="s">
        <v>177</v>
      </c>
      <c r="D22" s="19"/>
      <c r="E22" s="19" t="s">
        <v>179</v>
      </c>
      <c r="F22" s="19" t="s">
        <v>226</v>
      </c>
      <c r="G22" s="19" t="s">
        <v>181</v>
      </c>
      <c r="H22" s="19" t="s">
        <v>208</v>
      </c>
      <c r="I22" s="36" t="n">
        <v>0.086</v>
      </c>
      <c r="J22" s="19" t="s">
        <v>221</v>
      </c>
      <c r="K22" s="21" t="s">
        <v>184</v>
      </c>
      <c r="L22" s="22" t="s">
        <v>185</v>
      </c>
      <c r="M22" s="19" t="s">
        <v>186</v>
      </c>
      <c r="N22" s="19" t="s">
        <v>187</v>
      </c>
      <c r="O22" s="23" t="s">
        <v>188</v>
      </c>
      <c r="P22" s="19" t="s">
        <v>189</v>
      </c>
      <c r="Q22" s="19" t="s">
        <v>227</v>
      </c>
      <c r="R22" s="19" t="s">
        <v>228</v>
      </c>
      <c r="S22" s="24" t="n">
        <v>30</v>
      </c>
      <c r="T22" s="19" t="s">
        <v>128</v>
      </c>
      <c r="U22" s="26" t="n">
        <v>0.086</v>
      </c>
      <c r="V22" s="27" t="n">
        <v>2700</v>
      </c>
      <c r="W22" s="34" t="n">
        <f aca="false">TRUNC((V22/12*36),0)</f>
        <v>8100</v>
      </c>
      <c r="X22" s="29" t="n">
        <f aca="false">W22*U22</f>
        <v>696.6</v>
      </c>
      <c r="Y22" s="29" t="n">
        <f aca="false">X22*1.1</f>
        <v>766.26</v>
      </c>
      <c r="Z22" s="18" t="s">
        <v>229</v>
      </c>
      <c r="AA22" s="18" t="s">
        <v>84</v>
      </c>
    </row>
    <row r="23" customFormat="false" ht="55.45" hidden="false" customHeight="true" outlineLevel="0" collapsed="false">
      <c r="A23" s="38" t="s">
        <v>230</v>
      </c>
      <c r="B23" s="38" t="s">
        <v>30</v>
      </c>
      <c r="C23" s="38" t="s">
        <v>231</v>
      </c>
      <c r="D23" s="38" t="s">
        <v>232</v>
      </c>
      <c r="E23" s="38" t="s">
        <v>233</v>
      </c>
      <c r="F23" s="38" t="s">
        <v>234</v>
      </c>
      <c r="G23" s="38" t="s">
        <v>235</v>
      </c>
      <c r="H23" s="38" t="s">
        <v>236</v>
      </c>
      <c r="I23" s="36" t="n">
        <v>0.0814</v>
      </c>
      <c r="J23" s="32" t="s">
        <v>119</v>
      </c>
      <c r="K23" s="39" t="s">
        <v>120</v>
      </c>
      <c r="L23" s="40" t="s">
        <v>121</v>
      </c>
      <c r="M23" s="38" t="s">
        <v>122</v>
      </c>
      <c r="N23" s="38" t="s">
        <v>123</v>
      </c>
      <c r="O23" s="41" t="s">
        <v>124</v>
      </c>
      <c r="P23" s="38" t="s">
        <v>237</v>
      </c>
      <c r="Q23" s="38" t="s">
        <v>238</v>
      </c>
      <c r="R23" s="38" t="s">
        <v>239</v>
      </c>
      <c r="S23" s="42" t="n">
        <v>30</v>
      </c>
      <c r="T23" s="19" t="s">
        <v>128</v>
      </c>
      <c r="U23" s="26" t="n">
        <v>0.0814</v>
      </c>
      <c r="V23" s="27" t="n">
        <v>1020</v>
      </c>
      <c r="W23" s="34" t="n">
        <f aca="false">TRUNC((V23/12*36),0)</f>
        <v>3060</v>
      </c>
      <c r="X23" s="29" t="n">
        <f aca="false">W23*U23</f>
        <v>249.084</v>
      </c>
      <c r="Y23" s="29" t="n">
        <f aca="false">X23*1.1</f>
        <v>273.9924</v>
      </c>
      <c r="Z23" s="18" t="s">
        <v>240</v>
      </c>
      <c r="AA23" s="18" t="s">
        <v>84</v>
      </c>
    </row>
    <row r="24" customFormat="false" ht="55.45" hidden="false" customHeight="true" outlineLevel="0" collapsed="false">
      <c r="A24" s="38" t="s">
        <v>230</v>
      </c>
      <c r="B24" s="38" t="s">
        <v>67</v>
      </c>
      <c r="C24" s="38" t="s">
        <v>231</v>
      </c>
      <c r="D24" s="38"/>
      <c r="E24" s="38" t="s">
        <v>233</v>
      </c>
      <c r="F24" s="38" t="s">
        <v>241</v>
      </c>
      <c r="G24" s="38" t="s">
        <v>235</v>
      </c>
      <c r="H24" s="38" t="s">
        <v>242</v>
      </c>
      <c r="I24" s="36" t="n">
        <v>0.0935</v>
      </c>
      <c r="J24" s="32" t="s">
        <v>119</v>
      </c>
      <c r="K24" s="39" t="s">
        <v>120</v>
      </c>
      <c r="L24" s="40" t="s">
        <v>121</v>
      </c>
      <c r="M24" s="38" t="s">
        <v>122</v>
      </c>
      <c r="N24" s="38" t="s">
        <v>123</v>
      </c>
      <c r="O24" s="41" t="s">
        <v>124</v>
      </c>
      <c r="P24" s="38" t="s">
        <v>237</v>
      </c>
      <c r="Q24" s="38" t="s">
        <v>243</v>
      </c>
      <c r="R24" s="38" t="s">
        <v>244</v>
      </c>
      <c r="S24" s="42" t="n">
        <v>30</v>
      </c>
      <c r="T24" s="19" t="s">
        <v>128</v>
      </c>
      <c r="U24" s="26" t="n">
        <v>0.0935</v>
      </c>
      <c r="V24" s="27" t="n">
        <v>6240</v>
      </c>
      <c r="W24" s="34" t="n">
        <f aca="false">TRUNC((V24/12*36),0)</f>
        <v>18720</v>
      </c>
      <c r="X24" s="29" t="n">
        <f aca="false">W24*U24</f>
        <v>1750.32</v>
      </c>
      <c r="Y24" s="29" t="n">
        <f aca="false">X24*1.1</f>
        <v>1925.352</v>
      </c>
      <c r="Z24" s="18" t="s">
        <v>245</v>
      </c>
      <c r="AA24" s="18" t="s">
        <v>84</v>
      </c>
    </row>
    <row r="25" customFormat="false" ht="55.45" hidden="false" customHeight="true" outlineLevel="0" collapsed="false">
      <c r="A25" s="38" t="s">
        <v>230</v>
      </c>
      <c r="B25" s="38" t="s">
        <v>135</v>
      </c>
      <c r="C25" s="38" t="s">
        <v>231</v>
      </c>
      <c r="D25" s="38"/>
      <c r="E25" s="38" t="s">
        <v>233</v>
      </c>
      <c r="F25" s="38" t="s">
        <v>246</v>
      </c>
      <c r="G25" s="38" t="s">
        <v>235</v>
      </c>
      <c r="H25" s="38" t="s">
        <v>247</v>
      </c>
      <c r="I25" s="36" t="n">
        <v>0.0994</v>
      </c>
      <c r="J25" s="32" t="s">
        <v>119</v>
      </c>
      <c r="K25" s="39" t="s">
        <v>120</v>
      </c>
      <c r="L25" s="40" t="s">
        <v>121</v>
      </c>
      <c r="M25" s="38" t="s">
        <v>122</v>
      </c>
      <c r="N25" s="38" t="s">
        <v>123</v>
      </c>
      <c r="O25" s="38" t="s">
        <v>124</v>
      </c>
      <c r="P25" s="38" t="s">
        <v>237</v>
      </c>
      <c r="Q25" s="38" t="s">
        <v>248</v>
      </c>
      <c r="R25" s="38" t="s">
        <v>249</v>
      </c>
      <c r="S25" s="42" t="n">
        <v>30</v>
      </c>
      <c r="T25" s="19" t="s">
        <v>128</v>
      </c>
      <c r="U25" s="26" t="n">
        <v>0.0994</v>
      </c>
      <c r="V25" s="27" t="n">
        <v>15660</v>
      </c>
      <c r="W25" s="34" t="n">
        <f aca="false">TRUNC((V25/12*36),0)</f>
        <v>46980</v>
      </c>
      <c r="X25" s="29" t="n">
        <f aca="false">W25*U25</f>
        <v>4669.812</v>
      </c>
      <c r="Y25" s="29" t="n">
        <f aca="false">X25*1.1</f>
        <v>5136.7932</v>
      </c>
      <c r="Z25" s="18" t="s">
        <v>250</v>
      </c>
      <c r="AA25" s="18" t="s">
        <v>84</v>
      </c>
    </row>
    <row r="26" customFormat="false" ht="45.55" hidden="false" customHeight="true" outlineLevel="0" collapsed="false">
      <c r="A26" s="19" t="s">
        <v>251</v>
      </c>
      <c r="B26" s="19" t="s">
        <v>30</v>
      </c>
      <c r="C26" s="19" t="s">
        <v>252</v>
      </c>
      <c r="D26" s="19" t="s">
        <v>253</v>
      </c>
      <c r="E26" s="19" t="s">
        <v>254</v>
      </c>
      <c r="F26" s="19" t="s">
        <v>255</v>
      </c>
      <c r="G26" s="19" t="s">
        <v>256</v>
      </c>
      <c r="H26" s="19" t="s">
        <v>257</v>
      </c>
      <c r="I26" s="36" t="n">
        <v>1.07273</v>
      </c>
      <c r="J26" s="19" t="s">
        <v>258</v>
      </c>
      <c r="K26" s="21" t="s">
        <v>259</v>
      </c>
      <c r="L26" s="43" t="s">
        <v>260</v>
      </c>
      <c r="M26" s="43" t="s">
        <v>261</v>
      </c>
      <c r="N26" s="19" t="s">
        <v>262</v>
      </c>
      <c r="O26" s="23" t="s">
        <v>263</v>
      </c>
      <c r="P26" s="19" t="s">
        <v>264</v>
      </c>
      <c r="Q26" s="19" t="s">
        <v>265</v>
      </c>
      <c r="R26" s="19" t="s">
        <v>266</v>
      </c>
      <c r="S26" s="24" t="n">
        <v>5</v>
      </c>
      <c r="T26" s="19"/>
      <c r="U26" s="33" t="n">
        <v>1.07273</v>
      </c>
      <c r="V26" s="27" t="n">
        <v>50</v>
      </c>
      <c r="W26" s="34" t="n">
        <f aca="false">TRUNC((V26/12*36),0)</f>
        <v>150</v>
      </c>
      <c r="X26" s="17" t="n">
        <f aca="false">W26*U26</f>
        <v>160.9095</v>
      </c>
      <c r="Y26" s="17" t="n">
        <f aca="false">X26*1.1</f>
        <v>177.00045</v>
      </c>
      <c r="Z26" s="18" t="s">
        <v>267</v>
      </c>
      <c r="AA26" s="18" t="s">
        <v>84</v>
      </c>
    </row>
    <row r="27" customFormat="false" ht="55.45" hidden="false" customHeight="true" outlineLevel="0" collapsed="false">
      <c r="A27" s="19" t="s">
        <v>268</v>
      </c>
      <c r="B27" s="19" t="s">
        <v>30</v>
      </c>
      <c r="C27" s="19" t="s">
        <v>269</v>
      </c>
      <c r="D27" s="19" t="s">
        <v>270</v>
      </c>
      <c r="E27" s="19" t="s">
        <v>271</v>
      </c>
      <c r="F27" s="19" t="s">
        <v>272</v>
      </c>
      <c r="G27" s="19" t="s">
        <v>273</v>
      </c>
      <c r="H27" s="19" t="s">
        <v>274</v>
      </c>
      <c r="I27" s="36" t="n">
        <v>3.57</v>
      </c>
      <c r="J27" s="19" t="s">
        <v>275</v>
      </c>
      <c r="K27" s="21" t="s">
        <v>276</v>
      </c>
      <c r="L27" s="22" t="s">
        <v>277</v>
      </c>
      <c r="M27" s="19" t="s">
        <v>278</v>
      </c>
      <c r="N27" s="19" t="s">
        <v>279</v>
      </c>
      <c r="O27" s="19" t="s">
        <v>280</v>
      </c>
      <c r="P27" s="19" t="s">
        <v>281</v>
      </c>
      <c r="Q27" s="19" t="s">
        <v>282</v>
      </c>
      <c r="R27" s="19" t="s">
        <v>283</v>
      </c>
      <c r="S27" s="24" t="n">
        <v>10</v>
      </c>
      <c r="T27" s="19"/>
      <c r="U27" s="33" t="n">
        <v>3.57</v>
      </c>
      <c r="V27" s="27" t="n">
        <v>50</v>
      </c>
      <c r="W27" s="34" t="n">
        <f aca="false">TRUNC((V27/12*36),0)</f>
        <v>150</v>
      </c>
      <c r="X27" s="17" t="n">
        <f aca="false">W27*U27</f>
        <v>535.5</v>
      </c>
      <c r="Y27" s="17" t="n">
        <f aca="false">X27*1.1</f>
        <v>589.05</v>
      </c>
      <c r="Z27" s="18" t="s">
        <v>284</v>
      </c>
      <c r="AA27" s="18" t="s">
        <v>84</v>
      </c>
    </row>
    <row r="28" customFormat="false" ht="13.8" hidden="false" customHeight="false" outlineLevel="0" collapsed="false">
      <c r="A28" s="44"/>
      <c r="B28" s="44"/>
      <c r="C28" s="45"/>
      <c r="D28" s="45"/>
      <c r="E28" s="45"/>
      <c r="F28" s="45"/>
      <c r="G28" s="45"/>
      <c r="H28" s="46"/>
      <c r="J28" s="46"/>
      <c r="K28" s="46"/>
      <c r="L28" s="46"/>
      <c r="M28" s="47"/>
      <c r="N28" s="47"/>
      <c r="O28" s="47"/>
      <c r="P28" s="47"/>
      <c r="Q28" s="47"/>
      <c r="R28" s="47"/>
      <c r="S28" s="47"/>
      <c r="T28" s="47"/>
      <c r="U28" s="48"/>
      <c r="V28" s="49"/>
      <c r="W28" s="50"/>
      <c r="X28" s="51"/>
      <c r="Y28" s="51"/>
      <c r="Z28" s="52"/>
      <c r="AA28" s="52"/>
    </row>
    <row r="1048576" customFormat="false" ht="12.8" hidden="false" customHeight="false" outlineLevel="0" collapsed="false"/>
  </sheetData>
  <autoFilter ref="A2:AA1048576"/>
  <mergeCells count="6">
    <mergeCell ref="A1:U1"/>
    <mergeCell ref="V1:AA1"/>
    <mergeCell ref="D4:D5"/>
    <mergeCell ref="D9:D14"/>
    <mergeCell ref="D16:D22"/>
    <mergeCell ref="D23:D25"/>
  </mergeCells>
  <dataValidations count="1">
    <dataValidation allowBlank="true" errorStyle="stop" operator="equal" showDropDown="false" showErrorMessage="true" showInputMessage="false" sqref="C4:D4 C6:D6 C8:D8 C10:D13 C15:D18 C20:D20 C22:D22" type="textLength">
      <formula1>10</formula1>
      <formula2>0</formula2>
    </dataValidation>
  </dataValidations>
  <hyperlinks>
    <hyperlink ref="O3" r:id="rId1" display="ufficiogare@pec.netgrs.it&#10;"/>
    <hyperlink ref="O9" r:id="rId2" display="garesandoz@legalmail.it"/>
    <hyperlink ref="O10" r:id="rId3" display="garesandoz@legalmail.it"/>
    <hyperlink ref="O11" r:id="rId4" display="garesandoz@legalmail.it"/>
    <hyperlink ref="O12" r:id="rId5" display="garesandoz@legalmail.it"/>
    <hyperlink ref="O13" r:id="rId6" display="garesandoz@legalmail.it"/>
    <hyperlink ref="O14" r:id="rId7" display="garesandoz@legalmail.it"/>
    <hyperlink ref="O16" r:id="rId8" display="garesanofi@pec.it"/>
    <hyperlink ref="O17" r:id="rId9" display="garesanofi@pec.it"/>
    <hyperlink ref="O18" r:id="rId10" display="garesanofi@pec.it"/>
    <hyperlink ref="O19" r:id="rId11" display="garesanofi@pec.it"/>
    <hyperlink ref="O20" r:id="rId12" display="garesanofi@pec.it"/>
    <hyperlink ref="O21" r:id="rId13" display="garesanofi@pec.it"/>
    <hyperlink ref="O22" r:id="rId14" display="garesanofi@pec.it"/>
    <hyperlink ref="O23" r:id="rId15" display="garesandoz@legalmail.it"/>
    <hyperlink ref="O24" r:id="rId16" display="garesandoz@legalmail.it"/>
    <hyperlink ref="O26" r:id="rId17" display="polifarma_uore@legalmail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2019-06-18T06:56:08Z</dcterms:created>
  <dc:creator>marina sciarrino</dc:creator>
  <dc:description/>
  <dc:language>it-IT</dc:language>
  <cp:lastModifiedBy/>
  <cp:lastPrinted>2024-06-07T12:35:49Z</cp:lastPrinted>
  <dcterms:modified xsi:type="dcterms:W3CDTF">2024-06-07T12:36:53Z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