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A NOTIFICARE ALLE DITTE FILE R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<sst xmlns="http://schemas.openxmlformats.org/spreadsheetml/2006/main" count="2436" uniqueCount="1030">
  <si>
    <t xml:space="preserve">Aggiornamento PTORS n° 63 (38 MESI). D.D. n. 117 del 12/11/2021</t>
  </si>
  <si>
    <t xml:space="preserve">GIGLIO CEFALÙ’</t>
  </si>
  <si>
    <t xml:space="preserve">Lotto</t>
  </si>
  <si>
    <t xml:space="preserve">Sublotto</t>
  </si>
  <si>
    <t xml:space="preserve">CIG</t>
  </si>
  <si>
    <t xml:space="preserve">CIG Derivato</t>
  </si>
  <si>
    <t xml:space="preserve">Principio attivo</t>
  </si>
  <si>
    <t xml:space="preserve">AIC</t>
  </si>
  <si>
    <t xml:space="preserve">Dosaggio</t>
  </si>
  <si>
    <t xml:space="preserve">Prezzo unitario offerto</t>
  </si>
  <si>
    <t xml:space="preserve">Forma farmaceutica</t>
  </si>
  <si>
    <t xml:space="preserve">Ditta aggiudicataria</t>
  </si>
  <si>
    <t xml:space="preserve">Partita IVA</t>
  </si>
  <si>
    <t xml:space="preserve">Indirizzo</t>
  </si>
  <si>
    <t xml:space="preserve">PEC</t>
  </si>
  <si>
    <t xml:space="preserve">Denominazione commerciale</t>
  </si>
  <si>
    <t xml:space="preserve">Provvedimento di Adesione della Fondazione Giglio</t>
  </si>
  <si>
    <t xml:space="preserve">Protocollo Lettera contratto della Fondazione Giglio</t>
  </si>
  <si>
    <t xml:space="preserve">fabbisogno anno</t>
  </si>
  <si>
    <t xml:space="preserve">Fabbisogno Semestrale</t>
  </si>
  <si>
    <t xml:space="preserve">fabbisogno per tutta la durata contrattuale </t>
  </si>
  <si>
    <t xml:space="preserve">IMPORTO CONTRATTUALE</t>
  </si>
  <si>
    <t xml:space="preserve">Contratto oggetto di Proroga tecnica semestrale (30/06/2025)</t>
  </si>
  <si>
    <t xml:space="preserve">QUOTA PLUS ASSEGNATA DALLA CUCRS CON NOTA PROT. 6367 del 12/12/2024</t>
  </si>
  <si>
    <t xml:space="preserve">Accettazione /Diniego Plus assegnato</t>
  </si>
  <si>
    <t xml:space="preserve">Importo della quota plus concessa</t>
  </si>
  <si>
    <t xml:space="preserve">Importo con Iva 10%</t>
  </si>
  <si>
    <t xml:space="preserve">Eusis</t>
  </si>
  <si>
    <t xml:space="preserve">Budget</t>
  </si>
  <si>
    <t xml:space="preserve">5</t>
  </si>
  <si>
    <t xml:space="preserve">A</t>
  </si>
  <si>
    <t xml:space="preserve">Z263ACE155</t>
  </si>
  <si>
    <t xml:space="preserve">PATIROMER</t>
  </si>
  <si>
    <t xml:space="preserve">8.4 G</t>
  </si>
  <si>
    <t xml:space="preserve">polvere</t>
  </si>
  <si>
    <t xml:space="preserve">VIFOR FRESENIUS MEDICAL CARE RENAL PHARMA ITALIA SRL</t>
  </si>
  <si>
    <t xml:space="preserve">Largo Guido Donegani ,2 ,Milano ,MI</t>
  </si>
  <si>
    <t xml:space="preserve">viforfresenius@pec.it</t>
  </si>
  <si>
    <t xml:space="preserve">VELTASSA*8,4G POLV 30BS</t>
  </si>
  <si>
    <t xml:space="preserve">N. 2023/413 del 21/04/2023</t>
  </si>
  <si>
    <t xml:space="preserve">UP2023/3152U del 21/04/2023</t>
  </si>
  <si>
    <t xml:space="preserve">6</t>
  </si>
  <si>
    <t xml:space="preserve">8946072428</t>
  </si>
  <si>
    <t xml:space="preserve">9126806E8F</t>
  </si>
  <si>
    <t xml:space="preserve">OZANIMOD</t>
  </si>
  <si>
    <t xml:space="preserve">048818013</t>
  </si>
  <si>
    <t xml:space="preserve">0.230.46mg</t>
  </si>
  <si>
    <t xml:space="preserve">capsule</t>
  </si>
  <si>
    <t xml:space="preserve">Bristol – Myers Squibb S.r.l.</t>
  </si>
  <si>
    <t xml:space="preserve">01726510595</t>
  </si>
  <si>
    <t xml:space="preserve">Via Virgilio Maroso N. 50 00142 Roma Rm</t>
  </si>
  <si>
    <t xml:space="preserve">ufficio.gare@cert.bms.com</t>
  </si>
  <si>
    <t xml:space="preserve">ZEPOSIA® 4 cps 0,23 mg + 3 cps 0,46 mg</t>
  </si>
  <si>
    <t xml:space="preserve">N. 2022/257 del 01/04/2022</t>
  </si>
  <si>
    <t xml:space="preserve">UP2022/2937U del 01/04/2022</t>
  </si>
  <si>
    <t xml:space="preserve">SI</t>
  </si>
  <si>
    <t xml:space="preserve">B</t>
  </si>
  <si>
    <t xml:space="preserve">048818025</t>
  </si>
  <si>
    <t xml:space="preserve">0.92mg</t>
  </si>
  <si>
    <t xml:space="preserve">ZEPOSIA®28 cps 0,92 mg</t>
  </si>
  <si>
    <t xml:space="preserve">8</t>
  </si>
  <si>
    <t xml:space="preserve">8946076774</t>
  </si>
  <si>
    <t xml:space="preserve">91268177A5</t>
  </si>
  <si>
    <t xml:space="preserve">SEMAGLUTIDE PER OS</t>
  </si>
  <si>
    <t xml:space="preserve">048719025</t>
  </si>
  <si>
    <t xml:space="preserve">3 MG</t>
  </si>
  <si>
    <t xml:space="preserve">COMPRESSA</t>
  </si>
  <si>
    <t xml:space="preserve">NOVO NORDISK S.P.A.</t>
  </si>
  <si>
    <t xml:space="preserve">01260981004</t>
  </si>
  <si>
    <t xml:space="preserve">Via Elio Vittorini ,129 ,ROMA ,RM</t>
  </si>
  <si>
    <t xml:space="preserve">ufficiogarenovonordisk@pec.it</t>
  </si>
  <si>
    <t xml:space="preserve">RYBELSUS 3 MG</t>
  </si>
  <si>
    <t xml:space="preserve">UP2022/2939U del 01/04/2022</t>
  </si>
  <si>
    <t xml:space="preserve">SI ACCETTA PLUS</t>
  </si>
  <si>
    <t xml:space="preserve">592162</t>
  </si>
  <si>
    <t xml:space="preserve">048719052</t>
  </si>
  <si>
    <t xml:space="preserve">7 MG</t>
  </si>
  <si>
    <t xml:space="preserve">RYBELSUS 7 MG</t>
  </si>
  <si>
    <t xml:space="preserve">592163</t>
  </si>
  <si>
    <t xml:space="preserve">C</t>
  </si>
  <si>
    <t xml:space="preserve">048719088</t>
  </si>
  <si>
    <t xml:space="preserve">14 MG</t>
  </si>
  <si>
    <t xml:space="preserve">RYBELSUS 14 MG</t>
  </si>
  <si>
    <t xml:space="preserve">592164</t>
  </si>
  <si>
    <t xml:space="preserve">7</t>
  </si>
  <si>
    <t xml:space="preserve"> Aggiornamento PTORS n° 64 (36 MESI). D.D. n. 135 del 15/12/2021</t>
  </si>
  <si>
    <t xml:space="preserve">Provvedimento di Adesione</t>
  </si>
  <si>
    <t xml:space="preserve">Protocollo Lettera contratto</t>
  </si>
  <si>
    <t xml:space="preserve">1</t>
  </si>
  <si>
    <t xml:space="preserve">8986243251</t>
  </si>
  <si>
    <t xml:space="preserve">Tinzaparina sodica</t>
  </si>
  <si>
    <t xml:space="preserve">047494075</t>
  </si>
  <si>
    <t xml:space="preserve">2500 UI</t>
  </si>
  <si>
    <t xml:space="preserve">SIRINGA</t>
  </si>
  <si>
    <t xml:space="preserve">LEO PHARMA SPA</t>
  </si>
  <si>
    <t xml:space="preserve">11271521004</t>
  </si>
  <si>
    <t xml:space="preserve">gare.leopharma@legalmail.it</t>
  </si>
  <si>
    <t xml:space="preserve">INNOHEP*2500 UI/0,25ML 10SIR</t>
  </si>
  <si>
    <t xml:space="preserve">047494087</t>
  </si>
  <si>
    <t xml:space="preserve">3500 UI</t>
  </si>
  <si>
    <t xml:space="preserve">INNOHEP*3500 UI/0,35ML 10SIR</t>
  </si>
  <si>
    <t xml:space="preserve">047494099</t>
  </si>
  <si>
    <t xml:space="preserve">4500 UI</t>
  </si>
  <si>
    <t xml:space="preserve">INNOHEP*4500 UI/0,45ML 10SIR</t>
  </si>
  <si>
    <t xml:space="preserve">D</t>
  </si>
  <si>
    <t xml:space="preserve">047494036</t>
  </si>
  <si>
    <t xml:space="preserve">8000 UI</t>
  </si>
  <si>
    <t xml:space="preserve">INNOHEP*8000 UI/0,4ML 10SIR</t>
  </si>
  <si>
    <t xml:space="preserve">E</t>
  </si>
  <si>
    <t xml:space="preserve">047494125</t>
  </si>
  <si>
    <t xml:space="preserve">10000 UI</t>
  </si>
  <si>
    <t xml:space="preserve">INNOHEP*10000 UI/0,5ML 10SIR</t>
  </si>
  <si>
    <t xml:space="preserve">F</t>
  </si>
  <si>
    <t xml:space="preserve">047494188</t>
  </si>
  <si>
    <t xml:space="preserve">12000 UI</t>
  </si>
  <si>
    <t xml:space="preserve">INNOHEP*12000 UI/0,6ML 10SIR</t>
  </si>
  <si>
    <t xml:space="preserve">G</t>
  </si>
  <si>
    <t xml:space="preserve">047494240</t>
  </si>
  <si>
    <t xml:space="preserve">14000 UI</t>
  </si>
  <si>
    <t xml:space="preserve">INNOHEP*14000UI/0,7ML 10SIR</t>
  </si>
  <si>
    <t xml:space="preserve">H</t>
  </si>
  <si>
    <t xml:space="preserve">047494303</t>
  </si>
  <si>
    <t xml:space="preserve">16000 UI</t>
  </si>
  <si>
    <t xml:space="preserve">INNOHEP*16000UI/0,8ML 10SIR</t>
  </si>
  <si>
    <t xml:space="preserve">I</t>
  </si>
  <si>
    <t xml:space="preserve">047494366</t>
  </si>
  <si>
    <t xml:space="preserve">18000 UI</t>
  </si>
  <si>
    <t xml:space="preserve">INNOHEP*18000UI/0,9ML 10SIR</t>
  </si>
  <si>
    <t xml:space="preserve">898624759D</t>
  </si>
  <si>
    <t xml:space="preserve">Trastuzumab emtansine</t>
  </si>
  <si>
    <t xml:space="preserve">043092016</t>
  </si>
  <si>
    <t xml:space="preserve">100</t>
  </si>
  <si>
    <t xml:space="preserve">flacone</t>
  </si>
  <si>
    <t xml:space="preserve">ROCHE S.p.A. società unipersonale</t>
  </si>
  <si>
    <t xml:space="preserve">00747170157</t>
  </si>
  <si>
    <t xml:space="preserve">VIALE G.B. STUCCHI ,110 ,MONZA ,MB</t>
  </si>
  <si>
    <t xml:space="preserve">ufficiogare.pharma@roche.legalmail.it</t>
  </si>
  <si>
    <t xml:space="preserve">KADCYLA 100</t>
  </si>
  <si>
    <t xml:space="preserve">043092028</t>
  </si>
  <si>
    <t xml:space="preserve">160</t>
  </si>
  <si>
    <t xml:space="preserve">KADCYLA 160</t>
  </si>
  <si>
    <t xml:space="preserve">8986250816</t>
  </si>
  <si>
    <t xml:space="preserve">9139880394</t>
  </si>
  <si>
    <t xml:space="preserve">Lorlatinib</t>
  </si>
  <si>
    <t xml:space="preserve">047942026</t>
  </si>
  <si>
    <t xml:space="preserve">100 MG</t>
  </si>
  <si>
    <t xml:space="preserve">COMPRESSE</t>
  </si>
  <si>
    <t xml:space="preserve">PFIZER SRL</t>
  </si>
  <si>
    <t xml:space="preserve">02774840595</t>
  </si>
  <si>
    <t xml:space="preserve">VIA ISONZO ,71 ,LATINA ,RM</t>
  </si>
  <si>
    <t xml:space="preserve">garepfizer@pec.it</t>
  </si>
  <si>
    <t xml:space="preserve">Lorviqua 100mg (lorlatinib</t>
  </si>
  <si>
    <t xml:space="preserve">N. 2022/258 del 01/04/2022</t>
  </si>
  <si>
    <t xml:space="preserve">UP2022/2945U del 01/04/2022</t>
  </si>
  <si>
    <t xml:space="preserve">047942038</t>
  </si>
  <si>
    <t xml:space="preserve">25 MG</t>
  </si>
  <si>
    <t xml:space="preserve">Lorviqua 25mg (lorlatinib)</t>
  </si>
  <si>
    <t xml:space="preserve">Aggiornamento PTORS n° 65 (34 MESI). D.D. n. 16 del 12/02/2022</t>
  </si>
  <si>
    <t xml:space="preserve">9074813497</t>
  </si>
  <si>
    <t xml:space="preserve">9135523810</t>
  </si>
  <si>
    <t xml:space="preserve">EDOXABAN TOSILATO</t>
  </si>
  <si>
    <t xml:space="preserve">044315051</t>
  </si>
  <si>
    <t xml:space="preserve">30 MG</t>
  </si>
  <si>
    <t xml:space="preserve">DAIICHI SANKYO ITALIA SPA</t>
  </si>
  <si>
    <t xml:space="preserve">04494061007</t>
  </si>
  <si>
    <t xml:space="preserve">Via Paolo di Dono ,73 ,Roma ,RM</t>
  </si>
  <si>
    <t xml:space="preserve">gare@daiichi-sankyo.postecert.it</t>
  </si>
  <si>
    <t xml:space="preserve">LIXIANA 28 30 MG</t>
  </si>
  <si>
    <t xml:space="preserve">N.2022/212 del 15/03/2022</t>
  </si>
  <si>
    <t xml:space="preserve">UP2022/2398U del 15/03/2022</t>
  </si>
  <si>
    <t xml:space="preserve">SI ACCETTA PLUS – LA CUCRS ha autorizzato ulteriori 84 cpr</t>
  </si>
  <si>
    <t xml:space="preserve">582115</t>
  </si>
  <si>
    <t xml:space="preserve">044315188</t>
  </si>
  <si>
    <t xml:space="preserve">60 MG</t>
  </si>
  <si>
    <t xml:space="preserve">LIXIANA 28 60 MG</t>
  </si>
  <si>
    <t xml:space="preserve">582116</t>
  </si>
  <si>
    <t xml:space="preserve">90748188B6</t>
  </si>
  <si>
    <t xml:space="preserve">9353475BBD</t>
  </si>
  <si>
    <t xml:space="preserve">GLUCOSIO/ MONOIDRATO/POLIAMINOACIDI/SALI MINERALI/OLIO DI SOIA</t>
  </si>
  <si>
    <t xml:space="preserve">035508062</t>
  </si>
  <si>
    <t xml:space="preserve">1920 ml</t>
  </si>
  <si>
    <t xml:space="preserve">SACCA</t>
  </si>
  <si>
    <t xml:space="preserve">FRESENIUS KABI ITALIA SRL CON UNICO SOCIO</t>
  </si>
  <si>
    <t xml:space="preserve">03524050238</t>
  </si>
  <si>
    <t xml:space="preserve">Via Camagre ,41 ,Isola Della Scala ,Vr</t>
  </si>
  <si>
    <t xml:space="preserve">tender-it@fki-srl.legalmail.it</t>
  </si>
  <si>
    <t xml:space="preserve">PERIVEN emulsione lipidica per infusione periferica da 1920 ml 1400 Kcal, in sacca di Biofine a 3 comparti per TPN, contenente lipidi, glucosio, aminoacidi ed elettroliti</t>
  </si>
  <si>
    <t xml:space="preserve">N.2022/627 del 09/08/2022</t>
  </si>
  <si>
    <t xml:space="preserve">UP2022/6743U del 09/08/2022</t>
  </si>
  <si>
    <t xml:space="preserve">9</t>
  </si>
  <si>
    <t xml:space="preserve">9074824DA8</t>
  </si>
  <si>
    <t xml:space="preserve">91355774A1</t>
  </si>
  <si>
    <t xml:space="preserve">DOXORUBICINA LIPOSOMIALE PEGILATA</t>
  </si>
  <si>
    <t xml:space="preserve">033308014</t>
  </si>
  <si>
    <t xml:space="preserve">20 MG</t>
  </si>
  <si>
    <t xml:space="preserve">SOLUZIONE</t>
  </si>
  <si>
    <t xml:space="preserve">BAXTER SPA</t>
  </si>
  <si>
    <t xml:space="preserve">00907371009</t>
  </si>
  <si>
    <t xml:space="preserve">Via del Serafico ,89 ,Roma ,RM</t>
  </si>
  <si>
    <t xml:space="preserve">baxterbids@pec.baxter.com</t>
  </si>
  <si>
    <t xml:space="preserve">CAELYX 2MG/ML</t>
  </si>
  <si>
    <t xml:space="preserve">N. 2022/212 del 15/03/2022</t>
  </si>
  <si>
    <t xml:space="preserve">UP2022/2400U del 16/03/2022</t>
  </si>
  <si>
    <t xml:space="preserve">033308038</t>
  </si>
  <si>
    <t xml:space="preserve">50 MG</t>
  </si>
  <si>
    <t xml:space="preserve">10</t>
  </si>
  <si>
    <t xml:space="preserve">90748280F9</t>
  </si>
  <si>
    <t xml:space="preserve">9135619749</t>
  </si>
  <si>
    <t xml:space="preserve">FOSFOMICINA DISODICA</t>
  </si>
  <si>
    <t xml:space="preserve">043646052</t>
  </si>
  <si>
    <t xml:space="preserve">40mg/ml</t>
  </si>
  <si>
    <t xml:space="preserve">FLACONE</t>
  </si>
  <si>
    <t xml:space="preserve">Infectopharm S.r.l.</t>
  </si>
  <si>
    <t xml:space="preserve">11691250960</t>
  </si>
  <si>
    <t xml:space="preserve">via Generale Gustavo Fara ,26 ,Milano ,MI</t>
  </si>
  <si>
    <t xml:space="preserve">ufficiogare-ita.infectopharm@legalmail.it</t>
  </si>
  <si>
    <t xml:space="preserve">INFECTOFOS*40MG/ML10FL4G100ML</t>
  </si>
  <si>
    <t xml:space="preserve">UP2022/2395U del 16/03/2022</t>
  </si>
  <si>
    <t xml:space="preserve">583027</t>
  </si>
  <si>
    <t xml:space="preserve">Aggiornamento PTORS n° 66 (33 MESI). D.D. n. 30 del 15/03/2022</t>
  </si>
  <si>
    <t xml:space="preserve">91065892FA</t>
  </si>
  <si>
    <t xml:space="preserve">9211603744</t>
  </si>
  <si>
    <t xml:space="preserve">dapagliflozin</t>
  </si>
  <si>
    <t xml:space="preserve">042494070</t>
  </si>
  <si>
    <t xml:space="preserve">10 mg</t>
  </si>
  <si>
    <t xml:space="preserve">cpr</t>
  </si>
  <si>
    <t xml:space="preserve">AstraZeneca S.p.A.</t>
  </si>
  <si>
    <t xml:space="preserve">00735390155</t>
  </si>
  <si>
    <t xml:space="preserve">VIALE DECUMANO ,39 ,MILANO ,MI</t>
  </si>
  <si>
    <t xml:space="preserve">azitalygareinfo@astrazeneca.com</t>
  </si>
  <si>
    <t xml:space="preserve">FORXIGA 10 mg compresse rivestite con film</t>
  </si>
  <si>
    <t xml:space="preserve">N. 2022/363 del 05/05/2022</t>
  </si>
  <si>
    <t xml:space="preserve">UP2022/3963U del 06/05/2022</t>
  </si>
  <si>
    <t xml:space="preserve">SI ACCETTA PLUS – LA CUCRS ha autorizzato ulteriori 1.680 cpr</t>
  </si>
  <si>
    <t xml:space="preserve">592536</t>
  </si>
  <si>
    <t xml:space="preserve">3</t>
  </si>
  <si>
    <t xml:space="preserve">9106599B38</t>
  </si>
  <si>
    <t xml:space="preserve">9211585869</t>
  </si>
  <si>
    <t xml:space="preserve">polatuzumab vedotin</t>
  </si>
  <si>
    <t xml:space="preserve">048443016</t>
  </si>
  <si>
    <t xml:space="preserve">140</t>
  </si>
  <si>
    <t xml:space="preserve">flaconcino</t>
  </si>
  <si>
    <t xml:space="preserve">POLIVY VILY</t>
  </si>
  <si>
    <t xml:space="preserve">UP2022/3957U del 06/05/2022</t>
  </si>
  <si>
    <t xml:space="preserve">048443028</t>
  </si>
  <si>
    <t xml:space="preserve">30</t>
  </si>
  <si>
    <t xml:space="preserve">4</t>
  </si>
  <si>
    <t xml:space="preserve">9106601CDE</t>
  </si>
  <si>
    <t xml:space="preserve">B150C7DA44</t>
  </si>
  <si>
    <t xml:space="preserve">Associazione fissa formoterolo fumarato diidrato/glicopirronio bromuro/budesonide</t>
  </si>
  <si>
    <t xml:space="preserve">049279021</t>
  </si>
  <si>
    <t xml:space="preserve">160 mcg</t>
  </si>
  <si>
    <t xml:space="preserve">Sospension</t>
  </si>
  <si>
    <t xml:space="preserve">TRIXEO AEROSPHERE 120 dosi da 160mcg/5mcg/7,2mcg sospensione pressurizzata per inalazione</t>
  </si>
  <si>
    <t xml:space="preserve">N. 2024/317 del 30/04/2024</t>
  </si>
  <si>
    <t xml:space="preserve">UP2022/3532U del 30/04/2024</t>
  </si>
  <si>
    <t xml:space="preserve">910661479A</t>
  </si>
  <si>
    <t xml:space="preserve">Z87375DF83</t>
  </si>
  <si>
    <t xml:space="preserve">GLUCOSIO MONOIDRATO/POLIAMINACIDI/OLIO DI SOIA/ELETTROLITI</t>
  </si>
  <si>
    <t xml:space="preserve">034382061</t>
  </si>
  <si>
    <t xml:space="preserve">2053 ml</t>
  </si>
  <si>
    <t xml:space="preserve">sacca</t>
  </si>
  <si>
    <t xml:space="preserve">KABIVEN® 2053 sacca a tre scomparti per TPN contenente lipidi, glucosio, aminoacidi ed elettroliti, sacca in Biofine da 2053 ml - somministrazione centrale -1060 mOsm/l - conservazione: temp. Ambiente</t>
  </si>
  <si>
    <t xml:space="preserve">N. 2022/628 del 09/08/2022</t>
  </si>
  <si>
    <t xml:space="preserve">UP2022/6741U del 09/08/2022</t>
  </si>
  <si>
    <t xml:space="preserve">9106618AE6</t>
  </si>
  <si>
    <t xml:space="preserve">9211495E22</t>
  </si>
  <si>
    <t xml:space="preserve">DOXORUBICINA  LIPOSOMIALE</t>
  </si>
  <si>
    <t xml:space="preserve">035189012</t>
  </si>
  <si>
    <t xml:space="preserve">SET</t>
  </si>
  <si>
    <t xml:space="preserve">ISTITUTO GENTILI SRL</t>
  </si>
  <si>
    <t xml:space="preserve">07921350968</t>
  </si>
  <si>
    <t xml:space="preserve">VIA SAN GIUSEPPE COTTOLENGO ,15 ,MILANO ,MI</t>
  </si>
  <si>
    <t xml:space="preserve">istgentmk@pec.it</t>
  </si>
  <si>
    <t xml:space="preserve">MYOCET</t>
  </si>
  <si>
    <t xml:space="preserve">UP2022/3953U del 06/05/2022</t>
  </si>
  <si>
    <t xml:space="preserve">655</t>
  </si>
  <si>
    <t xml:space="preserve">17</t>
  </si>
  <si>
    <t xml:space="preserve">9106621D5F</t>
  </si>
  <si>
    <t xml:space="preserve">92115191F4</t>
  </si>
  <si>
    <t xml:space="preserve">PAZOPANIB</t>
  </si>
  <si>
    <t xml:space="preserve">039945011</t>
  </si>
  <si>
    <t xml:space="preserve">200 mg</t>
  </si>
  <si>
    <t xml:space="preserve">CPR RIV</t>
  </si>
  <si>
    <t xml:space="preserve">VOTRIENT</t>
  </si>
  <si>
    <t xml:space="preserve">039945035</t>
  </si>
  <si>
    <t xml:space="preserve">400 mg</t>
  </si>
  <si>
    <t xml:space="preserve">11</t>
  </si>
  <si>
    <t xml:space="preserve">9106623F05</t>
  </si>
  <si>
    <t xml:space="preserve">9211535F24</t>
  </si>
  <si>
    <t xml:space="preserve">LAPATINIB</t>
  </si>
  <si>
    <t xml:space="preserve">038633044</t>
  </si>
  <si>
    <t xml:space="preserve">250 mg</t>
  </si>
  <si>
    <t xml:space="preserve">NOVARTIS FARMA S.P.A.</t>
  </si>
  <si>
    <t xml:space="preserve">02385200122</t>
  </si>
  <si>
    <t xml:space="preserve">LARGO U.BOCCIONI ,1 ,ORIGGIO ,VA</t>
  </si>
  <si>
    <t xml:space="preserve">garenovartisfarma@legalmail.it</t>
  </si>
  <si>
    <t xml:space="preserve">TYVERB</t>
  </si>
  <si>
    <t xml:space="preserve">UP2022/2718U del 08/04/2023</t>
  </si>
  <si>
    <t xml:space="preserve">12</t>
  </si>
  <si>
    <t xml:space="preserve">9106626183</t>
  </si>
  <si>
    <t xml:space="preserve">921154683A</t>
  </si>
  <si>
    <t xml:space="preserve">CEFTOLOZANO/TAZOBACTAM</t>
  </si>
  <si>
    <t xml:space="preserve">044506018</t>
  </si>
  <si>
    <t xml:space="preserve">20 ml</t>
  </si>
  <si>
    <t xml:space="preserve">flaconcini</t>
  </si>
  <si>
    <t xml:space="preserve">MSD Italia Srl</t>
  </si>
  <si>
    <t xml:space="preserve">00887261006</t>
  </si>
  <si>
    <t xml:space="preserve">Via Vitorchiano ,151 ,ROMA ,RM</t>
  </si>
  <si>
    <t xml:space="preserve">ufficiogare.msd@pec.it</t>
  </si>
  <si>
    <t xml:space="preserve">ZERBAXA</t>
  </si>
  <si>
    <t xml:space="preserve">UP2022/3950U del 06/05/2022</t>
  </si>
  <si>
    <t xml:space="preserve">Aggiornamento PTORS n° 67 (32 MESI). DAS n. 42 del 08/04/2022</t>
  </si>
  <si>
    <t xml:space="preserve">9140002840</t>
  </si>
  <si>
    <t xml:space="preserve">91949909C8</t>
  </si>
  <si>
    <t xml:space="preserve">N. 2022/312 del 21/04/2022</t>
  </si>
  <si>
    <t xml:space="preserve">UP2022/3535U del 21/04/2022</t>
  </si>
  <si>
    <t xml:space="preserve"> Aggiornamento PTORS n° 68 e 69 (31 MESI). D.D. n. 83 del 18/07/2022</t>
  </si>
  <si>
    <t xml:space="preserve">92193521F3</t>
  </si>
  <si>
    <t xml:space="preserve">9304277446</t>
  </si>
  <si>
    <t xml:space="preserve">OFATUMUMAB</t>
  </si>
  <si>
    <t xml:space="preserve">049429032</t>
  </si>
  <si>
    <t xml:space="preserve">20 mg</t>
  </si>
  <si>
    <t xml:space="preserve">penna</t>
  </si>
  <si>
    <t xml:space="preserve">NOVARTIS FARMA SPA</t>
  </si>
  <si>
    <t xml:space="preserve">LARGO U. BOCCIONI ,1 ,ORIGGIO ,VA</t>
  </si>
  <si>
    <t xml:space="preserve">KESIMPTA 20 mg soluzione iniettabile in penna preriempita</t>
  </si>
  <si>
    <t xml:space="preserve">N. 2022/539 del 06/07/2022</t>
  </si>
  <si>
    <t xml:space="preserve">UP2022/3787U del 06/07/2022</t>
  </si>
  <si>
    <t xml:space="preserve">SI ACCETTA PLUS – LA CUCRS ha autorizzato ulteriori 153 penne</t>
  </si>
  <si>
    <t xml:space="preserve">592936</t>
  </si>
  <si>
    <t xml:space="preserve">9219362A31</t>
  </si>
  <si>
    <t xml:space="preserve">93042974C7</t>
  </si>
  <si>
    <t xml:space="preserve">ANDEXANET ALFA</t>
  </si>
  <si>
    <t xml:space="preserve">047822010</t>
  </si>
  <si>
    <t xml:space="preserve">200MG</t>
  </si>
  <si>
    <t xml:space="preserve">ONDEXXYA 4 flaconi EV 200 mg polv</t>
  </si>
  <si>
    <t xml:space="preserve">UP2022/3789U del 06/07/2022</t>
  </si>
  <si>
    <t xml:space="preserve">592943</t>
  </si>
  <si>
    <t xml:space="preserve">921948822E</t>
  </si>
  <si>
    <t xml:space="preserve">ISATUXIMAB</t>
  </si>
  <si>
    <t xml:space="preserve">048617017</t>
  </si>
  <si>
    <t xml:space="preserve">100MG/5ML</t>
  </si>
  <si>
    <t xml:space="preserve">FLACONCINO</t>
  </si>
  <si>
    <t xml:space="preserve">Sanofi S.r.l</t>
  </si>
  <si>
    <t xml:space="preserve">00832400154</t>
  </si>
  <si>
    <t xml:space="preserve">VIALE LUIGI BODIO ,37/b ,MILANO ,MI</t>
  </si>
  <si>
    <t xml:space="preserve">garesanofi@pec.it</t>
  </si>
  <si>
    <t xml:space="preserve">SARCLISA 20 MG/ML CONCENTRATO PER SOLUZIONE PER INFUSIONE USO ENDOVENOSO FLACONCINO (VETRO) - 100 MG/5 ML</t>
  </si>
  <si>
    <t xml:space="preserve">048617031</t>
  </si>
  <si>
    <t xml:space="preserve">500MG/25ML</t>
  </si>
  <si>
    <t xml:space="preserve">VIALE LUIGI BODIO, 37/b ,MILANO ,MI</t>
  </si>
  <si>
    <t xml:space="preserve">SARCLISA 20 MG/ML CONCENTRATO PER SOLUZIONE PER INFUSIONE USO ENDOVENOSO FLACONCINO (VETRO) - 500 MG/25 ML</t>
  </si>
  <si>
    <t xml:space="preserve">9219498A6C</t>
  </si>
  <si>
    <t xml:space="preserve">9350896B7B </t>
  </si>
  <si>
    <t xml:space="preserve">TERIFLUNOMIDE</t>
  </si>
  <si>
    <t xml:space="preserve">042921027</t>
  </si>
  <si>
    <t xml:space="preserve">14MG</t>
  </si>
  <si>
    <t xml:space="preserve">AUBAGIO 14 MG COMPRESSE RIVESTITE CON FILM</t>
  </si>
  <si>
    <t xml:space="preserve">N. 2022/621 del 05/08/2022</t>
  </si>
  <si>
    <t xml:space="preserve">UP2022/6697U del 05/08/2022</t>
  </si>
  <si>
    <t xml:space="preserve">9219503E8B</t>
  </si>
  <si>
    <t xml:space="preserve">NINTEDANIB</t>
  </si>
  <si>
    <t xml:space="preserve">043827029</t>
  </si>
  <si>
    <t xml:space="preserve">100mg</t>
  </si>
  <si>
    <t xml:space="preserve">BOEHRINGER INGELHEIM ITALIA SPA</t>
  </si>
  <si>
    <t xml:space="preserve">00421210485</t>
  </si>
  <si>
    <t xml:space="preserve">VIA VEZZA D'OGLIO ,3 ,MILANO ,MI</t>
  </si>
  <si>
    <t xml:space="preserve">garebitspa@legalmail.it</t>
  </si>
  <si>
    <t xml:space="preserve">OFEV (NINTEDANIB) 60 cps 100mg</t>
  </si>
  <si>
    <t xml:space="preserve">043827043</t>
  </si>
  <si>
    <t xml:space="preserve">150MG</t>
  </si>
  <si>
    <t xml:space="preserve">OFEV (NINTEDANIB) 60 cps 150mg</t>
  </si>
  <si>
    <t xml:space="preserve">9219510455</t>
  </si>
  <si>
    <t xml:space="preserve">935092643F</t>
  </si>
  <si>
    <t xml:space="preserve">INSULINA GLULISINA</t>
  </si>
  <si>
    <t xml:space="preserve">036684013</t>
  </si>
  <si>
    <t xml:space="preserve">10ML</t>
  </si>
  <si>
    <t xml:space="preserve">APIDRA 100 U/ML SOLUZIONE INIETTABILE FLACONCINO 10 ML</t>
  </si>
  <si>
    <t xml:space="preserve">UP2022/6695U del 05/08/2022</t>
  </si>
  <si>
    <t xml:space="preserve">036684328</t>
  </si>
  <si>
    <t xml:space="preserve">3ML</t>
  </si>
  <si>
    <t xml:space="preserve">PENNA PRER</t>
  </si>
  <si>
    <t xml:space="preserve">APIDRA SoloStar 100 U/ML SOL.INIETTABILE PENNA PRERIEMPITA MONOUSO 3 ML</t>
  </si>
  <si>
    <t xml:space="preserve">9219517A1A</t>
  </si>
  <si>
    <t xml:space="preserve">CAPLACIZUMAB</t>
  </si>
  <si>
    <t xml:space="preserve">046989012</t>
  </si>
  <si>
    <t xml:space="preserve">10MG</t>
  </si>
  <si>
    <t xml:space="preserve">CABLIVI 10 MG POLVERE E SOLVENTE PER SOLUZIONE INIETTABILE FLACONCINO POLVERE + SIRINGA PRERIEMPITA SOLVENTE + ADATTATORE FLAC.NO + 1 AGO IPODERMICO (CALIBRO 30) + 2 TAMPONI IMBEVUTI DI ALCOL</t>
  </si>
  <si>
    <t xml:space="preserve">92196106DA</t>
  </si>
  <si>
    <t xml:space="preserve">VANDETANIB</t>
  </si>
  <si>
    <t xml:space="preserve">041873011</t>
  </si>
  <si>
    <t xml:space="preserve">100MG</t>
  </si>
  <si>
    <t xml:space="preserve">CAPRELSA 100 MG COMPRESSE RIVESTITE CON FILM</t>
  </si>
  <si>
    <t xml:space="preserve">041873023</t>
  </si>
  <si>
    <t xml:space="preserve">300MG</t>
  </si>
  <si>
    <t xml:space="preserve">CAPRELSA 300 MG COMPRESSE RIVESTITE CON FILM</t>
  </si>
  <si>
    <t xml:space="preserve">9219617C9F</t>
  </si>
  <si>
    <t xml:space="preserve">IMIGLUCERASI</t>
  </si>
  <si>
    <t xml:space="preserve">034088031</t>
  </si>
  <si>
    <t xml:space="preserve">400U</t>
  </si>
  <si>
    <t xml:space="preserve">CEREZYME 400 U POLVERE PER CONCENTRATO PER SOLUZIONE PER INFUSIONE FLAC.</t>
  </si>
  <si>
    <t xml:space="preserve">9219623196</t>
  </si>
  <si>
    <t xml:space="preserve">9350957DD1</t>
  </si>
  <si>
    <t xml:space="preserve">SODIO VALPROATO - ACIDO VALPROICO</t>
  </si>
  <si>
    <t xml:space="preserve">022483162</t>
  </si>
  <si>
    <t xml:space="preserve">250MG</t>
  </si>
  <si>
    <t xml:space="preserve">BUSTINA</t>
  </si>
  <si>
    <t xml:space="preserve">DEPAKIN 250 MG GRANULATO A RIL. MODIFICATO</t>
  </si>
  <si>
    <t xml:space="preserve">022483061</t>
  </si>
  <si>
    <t xml:space="preserve">400MG/4ML</t>
  </si>
  <si>
    <t xml:space="preserve">DEPAKIN 400 MG/4 ML FLACONCINI</t>
  </si>
  <si>
    <t xml:space="preserve">022483251</t>
  </si>
  <si>
    <t xml:space="preserve">500MG</t>
  </si>
  <si>
    <t xml:space="preserve">DEPAKIN 500 MG COMPRESSE GASTRORESISTENTI</t>
  </si>
  <si>
    <t xml:space="preserve">022483186</t>
  </si>
  <si>
    <t xml:space="preserve">DEPAKIN 500 MG GRANULATO A RIL. MODIFICATO</t>
  </si>
  <si>
    <t xml:space="preserve">022483200</t>
  </si>
  <si>
    <t xml:space="preserve">750MG</t>
  </si>
  <si>
    <t xml:space="preserve">DEPAKIN 750 MG GRANULATO A RIL. MODIFICATO</t>
  </si>
  <si>
    <t xml:space="preserve">13</t>
  </si>
  <si>
    <t xml:space="preserve">921963075B</t>
  </si>
  <si>
    <t xml:space="preserve">AGALSIDASI BETA</t>
  </si>
  <si>
    <t xml:space="preserve">035275015</t>
  </si>
  <si>
    <t xml:space="preserve">35MG</t>
  </si>
  <si>
    <t xml:space="preserve">FABRAZYME 35 MG POLVERE PER CONCENTRATO PER SOLUZIONE PER INFUSIONE FLACONCINO EV</t>
  </si>
  <si>
    <t xml:space="preserve">14</t>
  </si>
  <si>
    <t xml:space="preserve">9219635B7A</t>
  </si>
  <si>
    <t xml:space="preserve">9350971960</t>
  </si>
  <si>
    <t xml:space="preserve">RASBURICASE</t>
  </si>
  <si>
    <t xml:space="preserve">035473014</t>
  </si>
  <si>
    <t xml:space="preserve">1,5MG/ML</t>
  </si>
  <si>
    <t xml:space="preserve">FASTURTEC 1,5 MG/ML FLACONCINI IV</t>
  </si>
  <si>
    <t xml:space="preserve">035473026</t>
  </si>
  <si>
    <t xml:space="preserve">7,5MG/ML</t>
  </si>
  <si>
    <t xml:space="preserve">FASTURTEC 7,5 MG/ML FLACONCINI IV</t>
  </si>
  <si>
    <t xml:space="preserve">15</t>
  </si>
  <si>
    <t xml:space="preserve">9219643217</t>
  </si>
  <si>
    <t xml:space="preserve">9350979FF8</t>
  </si>
  <si>
    <t xml:space="preserve">FERRIGLUCONATO SODICO + SODIO GLUCONATO</t>
  </si>
  <si>
    <t xml:space="preserve">021455023</t>
  </si>
  <si>
    <t xml:space="preserve">5ML/62,5MG</t>
  </si>
  <si>
    <t xml:space="preserve">FIALA</t>
  </si>
  <si>
    <t xml:space="preserve">FERLIXIT FIALE OS/EV 5 ML/62,5 MG</t>
  </si>
  <si>
    <t xml:space="preserve">16</t>
  </si>
  <si>
    <t xml:space="preserve">92196507DC</t>
  </si>
  <si>
    <t xml:space="preserve">935098983B </t>
  </si>
  <si>
    <t xml:space="preserve">FENOBARBITALE</t>
  </si>
  <si>
    <t xml:space="preserve">004556027</t>
  </si>
  <si>
    <t xml:space="preserve">50MG</t>
  </si>
  <si>
    <t xml:space="preserve">GARDENALE COMPRESSE 50 MG</t>
  </si>
  <si>
    <t xml:space="preserve">9219659F47</t>
  </si>
  <si>
    <t xml:space="preserve">935100449D </t>
  </si>
  <si>
    <t xml:space="preserve">SODIO POLISTIRENE SULFONATO POLVERE</t>
  </si>
  <si>
    <t xml:space="preserve">021394022</t>
  </si>
  <si>
    <t xml:space="preserve">453,6 G</t>
  </si>
  <si>
    <t xml:space="preserve">KAYEXALATE POLVERE FLACONE 453,6 G</t>
  </si>
  <si>
    <t xml:space="preserve">18</t>
  </si>
  <si>
    <t xml:space="preserve">9219663298</t>
  </si>
  <si>
    <t xml:space="preserve">SARILUMAB</t>
  </si>
  <si>
    <t xml:space="preserve">045491053</t>
  </si>
  <si>
    <t xml:space="preserve">KEVZARA 150 MG / 1,14 ML (131,6 MG/ML) SOLUZIONE INIETTABILE USO SOTTOCUTANEO IN PENNA PRERIEMPITA</t>
  </si>
  <si>
    <t xml:space="preserve">045491014</t>
  </si>
  <si>
    <t xml:space="preserve">SIR.PRER.</t>
  </si>
  <si>
    <t xml:space="preserve">KEVZARA 150 MG / 1,14 ML (131,6 MG/ML) SOLUZIONE INIETTABILE USO SOTTOCUTANEO IN SIRINGA PRERIEMPITA</t>
  </si>
  <si>
    <t xml:space="preserve">045491077</t>
  </si>
  <si>
    <t xml:space="preserve">KEVZARA 200 MG / 1,14 ML (175 MG/ML) SOLUZIONE INIETTABILE USO SOTTOCUTANEO IN PENNA PRERIEMPITA</t>
  </si>
  <si>
    <t xml:space="preserve">045491038</t>
  </si>
  <si>
    <t xml:space="preserve">KEVZARA 200 MG / 1,14 ML (175 MG/ML) SOLUZIONE INIETTABILE USO SOTTOCUTANEO IN SIRINGA PRERIEMPITA</t>
  </si>
  <si>
    <t xml:space="preserve">19</t>
  </si>
  <si>
    <t xml:space="preserve">921966978A</t>
  </si>
  <si>
    <t xml:space="preserve">ALEMTUZUMAB</t>
  </si>
  <si>
    <t xml:space="preserve">043027010</t>
  </si>
  <si>
    <t xml:space="preserve">12MG/1,2ML</t>
  </si>
  <si>
    <t xml:space="preserve">LEMTRADA 12 MG/1,2 ML CONCENTRATO PER SOLUZIONE PER INFUSIONE FLACONCINO EV</t>
  </si>
  <si>
    <t xml:space="preserve">20</t>
  </si>
  <si>
    <t xml:space="preserve">9219672A03</t>
  </si>
  <si>
    <t xml:space="preserve">93510255F1 </t>
  </si>
  <si>
    <t xml:space="preserve">CEMIPLIMAB</t>
  </si>
  <si>
    <t xml:space="preserve">048070015</t>
  </si>
  <si>
    <t xml:space="preserve">350MG</t>
  </si>
  <si>
    <t xml:space="preserve">LIBTAYO 350 MG CONCENTRATO PER SOLUZIONE PER INFUSIONE 50 MG/ML FLACONCINO IN VETRO DA 7 ML</t>
  </si>
  <si>
    <t xml:space="preserve">21</t>
  </si>
  <si>
    <t xml:space="preserve">9219678EF5</t>
  </si>
  <si>
    <t xml:space="preserve">PLERIXAFOR</t>
  </si>
  <si>
    <t xml:space="preserve">039587011</t>
  </si>
  <si>
    <t xml:space="preserve">24MG/1,2ML</t>
  </si>
  <si>
    <t xml:space="preserve">MOZOBIL 20 MG/ML SOLUZIONE INIETTABILE FLAC. 24 MG/1,2 ML</t>
  </si>
  <si>
    <t xml:space="preserve">22</t>
  </si>
  <si>
    <t xml:space="preserve">9219683319</t>
  </si>
  <si>
    <t xml:space="preserve">ALGLUCOSIDASI</t>
  </si>
  <si>
    <t xml:space="preserve">037174012</t>
  </si>
  <si>
    <t xml:space="preserve">MYOZYME 50 MG POLVERE PER CONCENTRATO PER SOLUZIONE PER INFUSIONE FLACONCINO EV</t>
  </si>
  <si>
    <t xml:space="preserve">23</t>
  </si>
  <si>
    <t xml:space="preserve">921968980B</t>
  </si>
  <si>
    <t xml:space="preserve">93510499BE </t>
  </si>
  <si>
    <t xml:space="preserve">LEVOMEPROMAZINA</t>
  </si>
  <si>
    <t xml:space="preserve">015228024</t>
  </si>
  <si>
    <t xml:space="preserve">Neuraxpharm Italy S.p.a.</t>
  </si>
  <si>
    <t xml:space="preserve">02062550443</t>
  </si>
  <si>
    <t xml:space="preserve">VIA PICENO APRUTINA, 47 63100 ASCOLI PICENO AP</t>
  </si>
  <si>
    <t xml:space="preserve">neuraxpharm@pec.it</t>
  </si>
  <si>
    <t xml:space="preserve">NOZINAN COMPRESSE 100 MG</t>
  </si>
  <si>
    <t xml:space="preserve">015228012</t>
  </si>
  <si>
    <t xml:space="preserve">25MG</t>
  </si>
  <si>
    <t xml:space="preserve">NOZINAN COMPRESSE 25 MG</t>
  </si>
  <si>
    <t xml:space="preserve">24</t>
  </si>
  <si>
    <t xml:space="preserve">92196919B1</t>
  </si>
  <si>
    <t xml:space="preserve">PENTAMIDINA</t>
  </si>
  <si>
    <t xml:space="preserve">027625019</t>
  </si>
  <si>
    <t xml:space="preserve">PENTACARINAT FLACONE 300 MG</t>
  </si>
  <si>
    <t xml:space="preserve">26</t>
  </si>
  <si>
    <t xml:space="preserve">92197011F4</t>
  </si>
  <si>
    <t xml:space="preserve">9319059AC2</t>
  </si>
  <si>
    <t xml:space="preserve">CLOPIDOGREL IDROGENOSOLFATO</t>
  </si>
  <si>
    <t xml:space="preserve">034128052</t>
  </si>
  <si>
    <t xml:space="preserve">PLAVIX 300 MG COMPRESSE RIVESTITE CON FILM</t>
  </si>
  <si>
    <t xml:space="preserve">27</t>
  </si>
  <si>
    <t xml:space="preserve">9219711A32</t>
  </si>
  <si>
    <t xml:space="preserve">RIFAMICINA</t>
  </si>
  <si>
    <t xml:space="preserve">020009015</t>
  </si>
  <si>
    <t xml:space="preserve">250MG/3ML</t>
  </si>
  <si>
    <t xml:space="preserve">RIFOCIN FIALE IM 250 MG/3 ML</t>
  </si>
  <si>
    <t xml:space="preserve">020009054</t>
  </si>
  <si>
    <t xml:space="preserve">500MG/10ML</t>
  </si>
  <si>
    <t xml:space="preserve">RIFOCIN FIALE EV 500 MG/10 ML</t>
  </si>
  <si>
    <t xml:space="preserve">9351069A3F </t>
  </si>
  <si>
    <t xml:space="preserve">020009080</t>
  </si>
  <si>
    <t xml:space="preserve">90MG</t>
  </si>
  <si>
    <t xml:space="preserve">RIFOCIN FLACONI USO LOCALE 90 MG</t>
  </si>
  <si>
    <t xml:space="preserve">28</t>
  </si>
  <si>
    <t xml:space="preserve">9219721275</t>
  </si>
  <si>
    <t xml:space="preserve">9351080355</t>
  </si>
  <si>
    <t xml:space="preserve">INSULINA GLARGINE + LIXENATIDE</t>
  </si>
  <si>
    <t xml:space="preserve">045254036</t>
  </si>
  <si>
    <t xml:space="preserve">100U+33MCG</t>
  </si>
  <si>
    <t xml:space="preserve">SULIQUA 100 UNITA'/ML + 33 MICROGRAMMI/ML SOLUZIONE INIETTABILE IN PENNA PRERIEMPITA 3 ML</t>
  </si>
  <si>
    <t xml:space="preserve">045254012</t>
  </si>
  <si>
    <t xml:space="preserve">100U+50MCG</t>
  </si>
  <si>
    <t xml:space="preserve">SULIQUA 100 UNITA'/ML + 50 MICROGRAMMI/ML SOLUZIONE INIETTABILE IN PENNA PRERIEMPITA 3 ML</t>
  </si>
  <si>
    <t xml:space="preserve">29</t>
  </si>
  <si>
    <t xml:space="preserve">9219727767</t>
  </si>
  <si>
    <t xml:space="preserve">IMMUNOGLOBULINA DI CONIGLIO ANTITIMOCITARIA</t>
  </si>
  <si>
    <t xml:space="preserve">033177027</t>
  </si>
  <si>
    <t xml:space="preserve">IMMUNOGLOBULINA DI CONIGLIO ANTITIMOCITARIA THYMOGLOBULINE 5 MG/ML - FLACONCINO 25 MG</t>
  </si>
  <si>
    <t xml:space="preserve">9219753CDA</t>
  </si>
  <si>
    <t xml:space="preserve">Z503A10365</t>
  </si>
  <si>
    <t xml:space="preserve">TIREOTROPINA ALFA</t>
  </si>
  <si>
    <t xml:space="preserve">034716023</t>
  </si>
  <si>
    <t xml:space="preserve">0,9MG</t>
  </si>
  <si>
    <t xml:space="preserve">THYROGEN 0,9 MG POLVERE PER SOLUZIONE INIETTABILE FLACONCINO IM</t>
  </si>
  <si>
    <t xml:space="preserve">N. 2023/207 del 22/02/2023</t>
  </si>
  <si>
    <t xml:space="preserve">UP2023/1432U del 23/02/2024</t>
  </si>
  <si>
    <t xml:space="preserve">31</t>
  </si>
  <si>
    <t xml:space="preserve">92197591D1</t>
  </si>
  <si>
    <t xml:space="preserve">9319064EE1</t>
  </si>
  <si>
    <t xml:space="preserve">INSULINA GLARGINE</t>
  </si>
  <si>
    <t xml:space="preserve">043192347</t>
  </si>
  <si>
    <t xml:space="preserve">300U-1,5ML</t>
  </si>
  <si>
    <t xml:space="preserve">TOUJEO 300 UI/ML SOL.INIETTABILE IN PENNA PRERIEMPITA 1,5 ML</t>
  </si>
  <si>
    <t xml:space="preserve">32</t>
  </si>
  <si>
    <t xml:space="preserve">92197656C3</t>
  </si>
  <si>
    <t xml:space="preserve">PENTOSSIFILLINA</t>
  </si>
  <si>
    <t xml:space="preserve">022863031</t>
  </si>
  <si>
    <t xml:space="preserve">5ML-100MG</t>
  </si>
  <si>
    <t xml:space="preserve">TRENTAL FIALE 5 ML/100 MG</t>
  </si>
  <si>
    <t xml:space="preserve">022863056</t>
  </si>
  <si>
    <t xml:space="preserve">400MG</t>
  </si>
  <si>
    <t xml:space="preserve">TRENTAL COMPRESSE 400 MG A RILASCIO MODIFICATO</t>
  </si>
  <si>
    <t xml:space="preserve">33</t>
  </si>
  <si>
    <t xml:space="preserve">9219776FD4</t>
  </si>
  <si>
    <t xml:space="preserve">9319090459</t>
  </si>
  <si>
    <t xml:space="preserve">AFLIBERCEPT</t>
  </si>
  <si>
    <t xml:space="preserve">042689012</t>
  </si>
  <si>
    <t xml:space="preserve">100MG/4ML</t>
  </si>
  <si>
    <t xml:space="preserve">ZALTRAP 25 MG/ML CONCENTRATO PER SOLUZIONE PER INFUSIONE (100 MG/4 ML) FLACONE</t>
  </si>
  <si>
    <t xml:space="preserve">042689036</t>
  </si>
  <si>
    <t xml:space="preserve">200MG/8ML</t>
  </si>
  <si>
    <t xml:space="preserve">ZALTRAP 25 MG/ML CONCENTRATO PER SOLUZIONE PER INFUSIONE (200 MG/8 ML) FLACONE</t>
  </si>
  <si>
    <t xml:space="preserve">34</t>
  </si>
  <si>
    <t xml:space="preserve">9219784671</t>
  </si>
  <si>
    <t xml:space="preserve">ORITAVANCINA</t>
  </si>
  <si>
    <t xml:space="preserve">044015016</t>
  </si>
  <si>
    <t xml:space="preserve">400 MG</t>
  </si>
  <si>
    <t xml:space="preserve">Flacon. EV</t>
  </si>
  <si>
    <t xml:space="preserve">CODIFI srl Consorzio stabile per la distribuzione</t>
  </si>
  <si>
    <t xml:space="preserve">02344710484</t>
  </si>
  <si>
    <t xml:space="preserve">Via Sette Santi ,1 ,Firenze ,FI</t>
  </si>
  <si>
    <t xml:space="preserve">garecodifi@legalmail.it</t>
  </si>
  <si>
    <t xml:space="preserve">TENKASI 400MG 3FLAC IT</t>
  </si>
  <si>
    <t xml:space="preserve">35</t>
  </si>
  <si>
    <t xml:space="preserve">9219798200</t>
  </si>
  <si>
    <t xml:space="preserve">9351112DBA </t>
  </si>
  <si>
    <t xml:space="preserve">ALIROCUMAB</t>
  </si>
  <si>
    <t xml:space="preserve">044500015</t>
  </si>
  <si>
    <t xml:space="preserve">75MG</t>
  </si>
  <si>
    <t xml:space="preserve">PRALUENT 75 MG SOLUZIONE INIETTABILE IN PENNA PRE-RIEMPITA</t>
  </si>
  <si>
    <t xml:space="preserve">044500078</t>
  </si>
  <si>
    <t xml:space="preserve">PRALUENT 150 MG SOLUZIONE INIETTABILE IN PENNA PRE-RIEMPITA</t>
  </si>
  <si>
    <t xml:space="preserve">97790539D1</t>
  </si>
  <si>
    <t xml:space="preserve">044500080</t>
  </si>
  <si>
    <t xml:space="preserve">N. 2023/404 del 21/04/2023</t>
  </si>
  <si>
    <t xml:space="preserve">UP2023/3148U del 21/04/2023</t>
  </si>
  <si>
    <t xml:space="preserve">36</t>
  </si>
  <si>
    <t xml:space="preserve">9219824773</t>
  </si>
  <si>
    <t xml:space="preserve">CELLULE CD3 + AUTOLOGHE TRASDOTTE ANTI-CD19</t>
  </si>
  <si>
    <t xml:space="preserve">049148012</t>
  </si>
  <si>
    <t xml:space="preserve">68ML</t>
  </si>
  <si>
    <t xml:space="preserve">GILEAD SCIENCES Srl</t>
  </si>
  <si>
    <t xml:space="preserve">11187430159</t>
  </si>
  <si>
    <t xml:space="preserve">Via Melchiorre Gioia ,26 ,Milano ,MI</t>
  </si>
  <si>
    <t xml:space="preserve">ufficiogaregilead@legalmail.it</t>
  </si>
  <si>
    <t xml:space="preserve">Tecartus</t>
  </si>
  <si>
    <t xml:space="preserve">37</t>
  </si>
  <si>
    <t xml:space="preserve">9219828ABF</t>
  </si>
  <si>
    <t xml:space="preserve">AVELUMAB</t>
  </si>
  <si>
    <t xml:space="preserve">045613015</t>
  </si>
  <si>
    <t xml:space="preserve">200mg/10mL</t>
  </si>
  <si>
    <t xml:space="preserve">sol.infus.</t>
  </si>
  <si>
    <t xml:space="preserve">Merck Serono S.p.A.</t>
  </si>
  <si>
    <t xml:space="preserve">00880701008</t>
  </si>
  <si>
    <t xml:space="preserve">via Casilina ,125 ,Roma ,RM</t>
  </si>
  <si>
    <t xml:space="preserve">gare.merckserono@legalmail.it</t>
  </si>
  <si>
    <t xml:space="preserve">BAVENCIO 20 mg/mL concentrato per soluzione per infusione</t>
  </si>
  <si>
    <t xml:space="preserve">FARMACO INNOVATIVO DI COMPETENZA ASP</t>
  </si>
  <si>
    <t xml:space="preserve">38</t>
  </si>
  <si>
    <t xml:space="preserve">92199997DD</t>
  </si>
  <si>
    <t xml:space="preserve">OLAPARIB</t>
  </si>
  <si>
    <t xml:space="preserve">043794027E</t>
  </si>
  <si>
    <t xml:space="preserve">100 mg</t>
  </si>
  <si>
    <t xml:space="preserve">ufficiogare@pec.astrazeneca.it</t>
  </si>
  <si>
    <t xml:space="preserve">LYNPARZA 100 mg compresse rivestite con film</t>
  </si>
  <si>
    <t xml:space="preserve">043794041E</t>
  </si>
  <si>
    <t xml:space="preserve">150 mg</t>
  </si>
  <si>
    <t xml:space="preserve">LYNPARZA 150 mg compresse rivestite con film</t>
  </si>
  <si>
    <t xml:space="preserve">39</t>
  </si>
  <si>
    <t xml:space="preserve">9220003B29</t>
  </si>
  <si>
    <t xml:space="preserve">DUPILUMAB</t>
  </si>
  <si>
    <t xml:space="preserve">045676107</t>
  </si>
  <si>
    <t xml:space="preserve">SIR. PRER</t>
  </si>
  <si>
    <t xml:space="preserve">DUPIXENT 200 MG SOLUZIONE INIETTABILE IN SIRINGA PRERIEMPITA CON SISTEMA DI SICUREZZA - 1,14 ml (175 MG/ML) - VETRO</t>
  </si>
  <si>
    <t xml:space="preserve">045676069</t>
  </si>
  <si>
    <t xml:space="preserve">DUPIXENT 300 MG SOLUZIONE INIETTABILE IN SIRINGA PRERIEMPITA CON SISTEMA DI SICUREZZA - 2 ML (150 MG/ML)</t>
  </si>
  <si>
    <t xml:space="preserve">045676184</t>
  </si>
  <si>
    <t xml:space="preserve">DUPIXENT 300 MG SOLUZIONE PER INIEZIONE - USO SOTTOCUTANEO # PENNA PRERIEMPITA (VETRO) - 2 ML (150 MG/ML)</t>
  </si>
  <si>
    <t xml:space="preserve">045676145</t>
  </si>
  <si>
    <t xml:space="preserve">DUPIXENT 200 MG SOLUZIONE PER INIEZIONE - USO SOTTOCUTANEO # PENNA PRERIEMPITA (VETRO) - 1,14 ml (175 MG/ML)</t>
  </si>
  <si>
    <t xml:space="preserve">045676095</t>
  </si>
  <si>
    <t xml:space="preserve">SIR.PRER</t>
  </si>
  <si>
    <t xml:space="preserve">DUPIXENT 200 MG SOLUZIONE INIETTABILE IN SIRINGA PRERIEMPITA CON SISTEMA DI SICUREZZA - 1,14 ML (175 MG/ML) - VETRO</t>
  </si>
  <si>
    <t xml:space="preserve">045676057</t>
  </si>
  <si>
    <t xml:space="preserve">DUPIXENT 300 MG SOLUZIONE INIETTABILE IN SIRINGA PRERIEMPITA CON SISTEMA DI SICUREZZA - 2 ML (150 MG/ML) - VETRO</t>
  </si>
  <si>
    <t xml:space="preserve">045676172</t>
  </si>
  <si>
    <t xml:space="preserve">DUPIXENT 300 MG SOLUZIONE INIETTABILE PENNE PRERIEMPITA 2 ML (150 MG/ML) - VETRO</t>
  </si>
  <si>
    <t xml:space="preserve">045676133</t>
  </si>
  <si>
    <t xml:space="preserve">DUPIXENT 200 MG 1,14 ml (175 mg/ml) SOLUZIONE INIETTABILE - USO SOTTOCUTANEO - PENNA PRERIEMPITA ( VETRO )</t>
  </si>
  <si>
    <t xml:space="preserve">40</t>
  </si>
  <si>
    <t xml:space="preserve">9220004BFC</t>
  </si>
  <si>
    <t xml:space="preserve">9351139405</t>
  </si>
  <si>
    <t xml:space="preserve">ELETTROLITI</t>
  </si>
  <si>
    <t xml:space="preserve">045010028</t>
  </si>
  <si>
    <t xml:space="preserve">1000</t>
  </si>
  <si>
    <t xml:space="preserve">Crystalsol 1000 mL</t>
  </si>
  <si>
    <t xml:space="preserve">UP2022/6696U del 05/08/2024</t>
  </si>
  <si>
    <t xml:space="preserve">41</t>
  </si>
  <si>
    <t xml:space="preserve">9220007E75</t>
  </si>
  <si>
    <t xml:space="preserve">SOLUZIONE DI AMINOACIDI E GLUCOSIO CON ELETTROLITI</t>
  </si>
  <si>
    <t xml:space="preserve">039941392</t>
  </si>
  <si>
    <t xml:space="preserve">650ML</t>
  </si>
  <si>
    <t xml:space="preserve">OLIMEL N12E 650ML</t>
  </si>
  <si>
    <t xml:space="preserve">039941430</t>
  </si>
  <si>
    <t xml:space="preserve">OLIMEL N12 650ML</t>
  </si>
  <si>
    <t xml:space="preserve">039941404</t>
  </si>
  <si>
    <t xml:space="preserve">1000ML</t>
  </si>
  <si>
    <t xml:space="preserve">OLIMEL N12E 1000ML</t>
  </si>
  <si>
    <t xml:space="preserve">9351159486</t>
  </si>
  <si>
    <t xml:space="preserve">039941442</t>
  </si>
  <si>
    <t xml:space="preserve">OLIMEL  N12 1000 ml</t>
  </si>
  <si>
    <t xml:space="preserve">039941416</t>
  </si>
  <si>
    <t xml:space="preserve">1500ML</t>
  </si>
  <si>
    <t xml:space="preserve">OLIMEL N12E 1500 ml</t>
  </si>
  <si>
    <t xml:space="preserve">039941428</t>
  </si>
  <si>
    <t xml:space="preserve">2000ML</t>
  </si>
  <si>
    <t xml:space="preserve">OLIMEL N12E 2000 ml</t>
  </si>
  <si>
    <t xml:space="preserve"> Aggiornamento PTORS N. 70 DEL 2022 (30 MESI). D.D. n. 86 del 28/07/2022</t>
  </si>
  <si>
    <t xml:space="preserve">930189890E</t>
  </si>
  <si>
    <t xml:space="preserve">94214255DC</t>
  </si>
  <si>
    <t xml:space="preserve">Encorafenib</t>
  </si>
  <si>
    <t xml:space="preserve">047198027</t>
  </si>
  <si>
    <t xml:space="preserve">75mg</t>
  </si>
  <si>
    <t xml:space="preserve">Pierre Fabre Pharma S.r.l.</t>
  </si>
  <si>
    <t xml:space="preserve">10128980157</t>
  </si>
  <si>
    <t xml:space="preserve">Via G. Washington ,70 ,Milano ,MI</t>
  </si>
  <si>
    <t xml:space="preserve">ufficio.appalti@pierrefabrepharma.mailcert.it</t>
  </si>
  <si>
    <t xml:space="preserve">BRAFTOVI® 42 capsule rigide da 75mg</t>
  </si>
  <si>
    <t xml:space="preserve">N. 2022/727 del 28/09/2022</t>
  </si>
  <si>
    <t xml:space="preserve">UP2022/7851U del 28/09/2022</t>
  </si>
  <si>
    <t xml:space="preserve">047198015</t>
  </si>
  <si>
    <t xml:space="preserve">50mg</t>
  </si>
  <si>
    <t xml:space="preserve">BRAFTOVI® 28 capsule rigide da 50mg</t>
  </si>
  <si>
    <t xml:space="preserve">9302090780</t>
  </si>
  <si>
    <t xml:space="preserve">Z3237E89F4</t>
  </si>
  <si>
    <t xml:space="preserve">BOTOX (Tossina Botulinica) 100 Unità</t>
  </si>
  <si>
    <t xml:space="preserve">034883013</t>
  </si>
  <si>
    <t xml:space="preserve">100 U</t>
  </si>
  <si>
    <t xml:space="preserve">ABBVIE S.R.L.</t>
  </si>
  <si>
    <t xml:space="preserve">02645920592</t>
  </si>
  <si>
    <t xml:space="preserve">S.R. 148 PONTINA KM.52 SNC 04011 APRILIA</t>
  </si>
  <si>
    <t xml:space="preserve">ufficiogare@pecallergan.com</t>
  </si>
  <si>
    <t xml:space="preserve">BOTOX 100 Unità Allergan</t>
  </si>
  <si>
    <t xml:space="preserve">UP2022/7850U del 28/09/2022</t>
  </si>
  <si>
    <t xml:space="preserve">2072</t>
  </si>
  <si>
    <t xml:space="preserve">ZB737E8A81</t>
  </si>
  <si>
    <t xml:space="preserve">trimetoprim sulfametoxazolo</t>
  </si>
  <si>
    <t xml:space="preserve">400+80</t>
  </si>
  <si>
    <t xml:space="preserve">AVAS PHARMACEUTICALS SRL</t>
  </si>
  <si>
    <t xml:space="preserve">09190500968</t>
  </si>
  <si>
    <t xml:space="preserve">Ripa di Porta Ticinese n. 39, 20142 MILANO (MI)</t>
  </si>
  <si>
    <t xml:space="preserve">info@pec.avaspharma.com</t>
  </si>
  <si>
    <t xml:space="preserve">BACTRIM PERFUSIONE 400 MG + 80 MG/5 ML CONC.SOL 5 FIALE 5 ML</t>
  </si>
  <si>
    <t xml:space="preserve">UP2022/7852U del 28/09/2022</t>
  </si>
  <si>
    <t xml:space="preserve">160+800</t>
  </si>
  <si>
    <t xml:space="preserve">CPR</t>
  </si>
  <si>
    <t xml:space="preserve">BACTRIM 160MG + 800 MG 16 CPR</t>
  </si>
  <si>
    <t xml:space="preserve">74</t>
  </si>
  <si>
    <t xml:space="preserve"> Aggiornamento PTORS N. 71 DEL 2022 (28 MESI). D.D. n. 102 del 22/09/2022</t>
  </si>
  <si>
    <t xml:space="preserve">9332831FC4</t>
  </si>
  <si>
    <t xml:space="preserve">atezolizumab</t>
  </si>
  <si>
    <t xml:space="preserve">045590015</t>
  </si>
  <si>
    <t xml:space="preserve">1200</t>
  </si>
  <si>
    <t xml:space="preserve">TECENTRIQ</t>
  </si>
  <si>
    <t xml:space="preserve">94788144C3</t>
  </si>
  <si>
    <t xml:space="preserve">045590027</t>
  </si>
  <si>
    <t xml:space="preserve">840</t>
  </si>
  <si>
    <t xml:space="preserve">N. 2022/854 del 11/11/2022</t>
  </si>
  <si>
    <t xml:space="preserve">UP2022/9277U del 14/11/2022</t>
  </si>
  <si>
    <t xml:space="preserve">592117</t>
  </si>
  <si>
    <t xml:space="preserve">9332850F72</t>
  </si>
  <si>
    <t xml:space="preserve">94788480D3</t>
  </si>
  <si>
    <t xml:space="preserve">APALUTAMIDE</t>
  </si>
  <si>
    <t xml:space="preserve">047525011</t>
  </si>
  <si>
    <t xml:space="preserve">60 mg</t>
  </si>
  <si>
    <t xml:space="preserve">JANSSEN CILAG SPA</t>
  </si>
  <si>
    <t xml:space="preserve">02707070963</t>
  </si>
  <si>
    <t xml:space="preserve">VIA M. BUONARROTI ,23 ,COLOGNO MONZESE ,MI</t>
  </si>
  <si>
    <t xml:space="preserve">garejc@actaliscertymail.it</t>
  </si>
  <si>
    <t xml:space="preserve">ERLEADA 112 CPR 60 MG</t>
  </si>
  <si>
    <t xml:space="preserve">UP2022/9230U del 14/11/2022</t>
  </si>
  <si>
    <t xml:space="preserve">589006</t>
  </si>
  <si>
    <t xml:space="preserve">9332864B01</t>
  </si>
  <si>
    <t xml:space="preserve">94788724A0</t>
  </si>
  <si>
    <t xml:space="preserve">ponesimod</t>
  </si>
  <si>
    <t xml:space="preserve">049544012</t>
  </si>
  <si>
    <t xml:space="preserve">vari mg</t>
  </si>
  <si>
    <t xml:space="preserve">PONVORY 14 CPR</t>
  </si>
  <si>
    <t xml:space="preserve">049544024</t>
  </si>
  <si>
    <t xml:space="preserve">PONVORY 28 cpr 20 mg</t>
  </si>
  <si>
    <t xml:space="preserve">9332880836</t>
  </si>
  <si>
    <t xml:space="preserve">94787228D6</t>
  </si>
  <si>
    <t xml:space="preserve">ERTUGLIFLOZIN/SITAGLIPTIN</t>
  </si>
  <si>
    <t xml:space="preserve">046342022</t>
  </si>
  <si>
    <t xml:space="preserve">5mg</t>
  </si>
  <si>
    <t xml:space="preserve">compresse</t>
  </si>
  <si>
    <t xml:space="preserve">STEGLUJAN</t>
  </si>
  <si>
    <t xml:space="preserve">UP2022/9231U del 14/11/2022</t>
  </si>
  <si>
    <t xml:space="preserve">046342085</t>
  </si>
  <si>
    <t xml:space="preserve">15mg</t>
  </si>
  <si>
    <t xml:space="preserve">9332886D28</t>
  </si>
  <si>
    <t xml:space="preserve">9478938B15</t>
  </si>
  <si>
    <t xml:space="preserve">IMIPENEM/CILASTATINA/RELEBACTAM</t>
  </si>
  <si>
    <t xml:space="preserve">048537017</t>
  </si>
  <si>
    <t xml:space="preserve">soluzione</t>
  </si>
  <si>
    <t xml:space="preserve">RECARBRIO</t>
  </si>
  <si>
    <t xml:space="preserve">593220</t>
  </si>
  <si>
    <t xml:space="preserve">9332922ADE</t>
  </si>
  <si>
    <t xml:space="preserve">94789862B4</t>
  </si>
  <si>
    <t xml:space="preserve">Cenobamato</t>
  </si>
  <si>
    <t xml:space="preserve">049442015</t>
  </si>
  <si>
    <t xml:space="preserve">ANGELINI SPA</t>
  </si>
  <si>
    <t xml:space="preserve">01258691003</t>
  </si>
  <si>
    <t xml:space="preserve">Viale Amelia ,70 ,ROMA ,RM</t>
  </si>
  <si>
    <t xml:space="preserve">acraf-gare@pec.angelini.it</t>
  </si>
  <si>
    <t xml:space="preserve">ONTOZRY 12.5MG 14CPR + 25MG 14CPR</t>
  </si>
  <si>
    <t xml:space="preserve">UP2022/9233U del 14/11/2022</t>
  </si>
  <si>
    <t xml:space="preserve">049442027</t>
  </si>
  <si>
    <t xml:space="preserve">ONTOZRY 50MG 14CPR</t>
  </si>
  <si>
    <t xml:space="preserve">049442039</t>
  </si>
  <si>
    <t xml:space="preserve">ONTOZRY 50MG 28CPR</t>
  </si>
  <si>
    <t xml:space="preserve">049442054</t>
  </si>
  <si>
    <t xml:space="preserve">ONTOZRY 100MG 14CPR</t>
  </si>
  <si>
    <t xml:space="preserve">049442066</t>
  </si>
  <si>
    <t xml:space="preserve">ONTOZRY 100MG 28CPR</t>
  </si>
  <si>
    <t xml:space="preserve">049442080</t>
  </si>
  <si>
    <t xml:space="preserve">ONTOZRY 150MG 14CPR</t>
  </si>
  <si>
    <t xml:space="preserve">049442092</t>
  </si>
  <si>
    <t xml:space="preserve">ONTOZRY 150MG 28CPR</t>
  </si>
  <si>
    <t xml:space="preserve">049442116</t>
  </si>
  <si>
    <t xml:space="preserve">ONTOZRY 2000MG 14CPR</t>
  </si>
  <si>
    <t xml:space="preserve">049442128</t>
  </si>
  <si>
    <t xml:space="preserve">ONTOZRY 200MG 28CPR</t>
  </si>
  <si>
    <t xml:space="preserve">93329290A8</t>
  </si>
  <si>
    <t xml:space="preserve">9479159178</t>
  </si>
  <si>
    <t xml:space="preserve">ARGIPRESSINA ACETATO</t>
  </si>
  <si>
    <t xml:space="preserve">046314023</t>
  </si>
  <si>
    <t xml:space="preserve">40UI/2ML</t>
  </si>
  <si>
    <t xml:space="preserve">FIALE</t>
  </si>
  <si>
    <t xml:space="preserve">AOP ORPHAN PHARMACEUTICALS ITALY SRL</t>
  </si>
  <si>
    <t xml:space="preserve">105641609671</t>
  </si>
  <si>
    <t xml:space="preserve">Via Umberto Forti, 1 ,Pisa ,PI</t>
  </si>
  <si>
    <t xml:space="preserve">aopgare@pec.it</t>
  </si>
  <si>
    <t xml:space="preserve">EMPRESSIN 10 FIALE EV 40UI/2ML</t>
  </si>
  <si>
    <t xml:space="preserve">9332942B5F</t>
  </si>
  <si>
    <t xml:space="preserve">9479241522</t>
  </si>
  <si>
    <t xml:space="preserve">empagliflozin</t>
  </si>
  <si>
    <t xml:space="preserve">043443136</t>
  </si>
  <si>
    <t xml:space="preserve">Compressa</t>
  </si>
  <si>
    <t xml:space="preserve">JARDIANCE 10MG 28 CPS</t>
  </si>
  <si>
    <t xml:space="preserve">UP2022/9238U del 14/11/2022</t>
  </si>
  <si>
    <t xml:space="preserve">93329577C1</t>
  </si>
  <si>
    <t xml:space="preserve">94799584D2</t>
  </si>
  <si>
    <t xml:space="preserve">rituximab</t>
  </si>
  <si>
    <t xml:space="preserve">033315033</t>
  </si>
  <si>
    <t xml:space="preserve">1400</t>
  </si>
  <si>
    <t xml:space="preserve">MabThera 1400</t>
  </si>
  <si>
    <t xml:space="preserve"> Aggiornamento PTORS N. 72 e 73 DEL 2022 (26 MESI). D.D. n. 112 del 10/10/2022</t>
  </si>
  <si>
    <t xml:space="preserve">Partita iva</t>
  </si>
  <si>
    <t xml:space="preserve">9401771ADC</t>
  </si>
  <si>
    <t xml:space="preserve">9709047F08</t>
  </si>
  <si>
    <t xml:space="preserve">Enzalutamide 40 mg</t>
  </si>
  <si>
    <t xml:space="preserve">042868024</t>
  </si>
  <si>
    <t xml:space="preserve">40mg</t>
  </si>
  <si>
    <t xml:space="preserve">Compresse</t>
  </si>
  <si>
    <t xml:space="preserve">Astellas Pharma S.p.A</t>
  </si>
  <si>
    <t xml:space="preserve">00789580966</t>
  </si>
  <si>
    <t xml:space="preserve">Viale Don Luigi Sturzo ,43 ,Milano ,MI</t>
  </si>
  <si>
    <t xml:space="preserve">astellas.gare@legalmail.it</t>
  </si>
  <si>
    <t xml:space="preserve">XTANDI 40 mg - compresse rivestite con film - uso orale</t>
  </si>
  <si>
    <t xml:space="preserve">N. 2023/267 del 16/03/2023</t>
  </si>
  <si>
    <t xml:space="preserve">UP2023/2029U del 16/03/2023</t>
  </si>
  <si>
    <t xml:space="preserve">579540</t>
  </si>
  <si>
    <t xml:space="preserve">2</t>
  </si>
  <si>
    <t xml:space="preserve">9401774D55</t>
  </si>
  <si>
    <t xml:space="preserve">9709070207</t>
  </si>
  <si>
    <t xml:space="preserve">Derisomaltosio ferrico 500 mg / 1000 MG</t>
  </si>
  <si>
    <t xml:space="preserve">045642170</t>
  </si>
  <si>
    <t xml:space="preserve">1000 MG</t>
  </si>
  <si>
    <t xml:space="preserve">KEDRION S.P.A.</t>
  </si>
  <si>
    <t xml:space="preserve">01779530466</t>
  </si>
  <si>
    <t xml:space="preserve">LOCALITA' AI CONTI ,SNC ,CASTELVECCHIO PASCOLI ,LU</t>
  </si>
  <si>
    <t xml:space="preserve">GAREKEDRION@PEC.IT</t>
  </si>
  <si>
    <t xml:space="preserve">MONOFERRIC 100 mg/ml soluzione iniettabile per infusione</t>
  </si>
  <si>
    <t xml:space="preserve">UP2023/2032U del 16/03/2023</t>
  </si>
  <si>
    <t xml:space="preserve">045642143</t>
  </si>
  <si>
    <t xml:space="preserve">500 MG</t>
  </si>
  <si>
    <t xml:space="preserve">9401779179</t>
  </si>
  <si>
    <t xml:space="preserve">9709100AC6</t>
  </si>
  <si>
    <t xml:space="preserve">Lacosamide 10 mg/ml</t>
  </si>
  <si>
    <t xml:space="preserve">038919181</t>
  </si>
  <si>
    <t xml:space="preserve">10 mg/ml</t>
  </si>
  <si>
    <t xml:space="preserve">SOL ORALE</t>
  </si>
  <si>
    <t xml:space="preserve">UCB Pharma S.p.A.</t>
  </si>
  <si>
    <t xml:space="preserve">00471770016</t>
  </si>
  <si>
    <t xml:space="preserve">Via Varesina n. 162 - 20156 Milano (MI) ,162 ,Milano (MI) ,MI</t>
  </si>
  <si>
    <t xml:space="preserve">gare.ucb@legalmail.it</t>
  </si>
  <si>
    <t xml:space="preserve">VIMPAT 10MG/ML 200ML SYR CBO IT</t>
  </si>
  <si>
    <t xml:space="preserve">594052</t>
  </si>
  <si>
    <t xml:space="preserve">9401784598</t>
  </si>
  <si>
    <t xml:space="preserve">970912603E</t>
  </si>
  <si>
    <t xml:space="preserve">Selpercatinib 40 mg / 80 mg</t>
  </si>
  <si>
    <t xml:space="preserve">049358118</t>
  </si>
  <si>
    <t xml:space="preserve">80mg</t>
  </si>
  <si>
    <t xml:space="preserve">ELI LILLY ITALIA SPA</t>
  </si>
  <si>
    <t xml:space="preserve">00426150488</t>
  </si>
  <si>
    <t xml:space="preserve">VIA GRAMSCI ,731 ,SESTO FIORENTINO ,FI</t>
  </si>
  <si>
    <t xml:space="preserve">gare_lilly@actaliscertymail.it</t>
  </si>
  <si>
    <t xml:space="preserve">RETSEVMO 80 MG 112 CPS RIGIDE</t>
  </si>
  <si>
    <t xml:space="preserve">UP2023/2030U del 16/03/2023</t>
  </si>
  <si>
    <t xml:space="preserve">049358106</t>
  </si>
  <si>
    <t xml:space="preserve">RETSEVMO 80 MG 56 CPS RIGIDE</t>
  </si>
  <si>
    <t xml:space="preserve">049358068</t>
  </si>
  <si>
    <t xml:space="preserve">RETSEVMO 40 MG 56 CPS RIGIDE</t>
  </si>
  <si>
    <t xml:space="preserve">9401791B5D</t>
  </si>
  <si>
    <t xml:space="preserve">9709139AF5</t>
  </si>
  <si>
    <t xml:space="preserve">Tropicamide 5 mg/ml-0,3 ml e 10 ml-10 mg/ml</t>
  </si>
  <si>
    <t xml:space="preserve">018002030</t>
  </si>
  <si>
    <t xml:space="preserve">10 ml</t>
  </si>
  <si>
    <t xml:space="preserve">collirio</t>
  </si>
  <si>
    <t xml:space="preserve">Visufarma Spa</t>
  </si>
  <si>
    <t xml:space="preserve">05101501004</t>
  </si>
  <si>
    <t xml:space="preserve">Via Cadlolo ,21 ,Roma ,RM</t>
  </si>
  <si>
    <t xml:space="preserve">ufficiogarevisufarma@legalmail.it</t>
  </si>
  <si>
    <t xml:space="preserve">Visumidriatic 1 ml</t>
  </si>
  <si>
    <t xml:space="preserve">UP2023/2036U del 16/03/2023</t>
  </si>
  <si>
    <t xml:space="preserve">1154</t>
  </si>
  <si>
    <t xml:space="preserve">018002055</t>
  </si>
  <si>
    <t xml:space="preserve">0,3 ml</t>
  </si>
  <si>
    <t xml:space="preserve">coll mono</t>
  </si>
  <si>
    <t xml:space="preserve">Visumidriatic 0,5% collirio monodose</t>
  </si>
  <si>
    <t xml:space="preserve">9401794DD6</t>
  </si>
  <si>
    <t xml:space="preserve">9709158AA3</t>
  </si>
  <si>
    <t xml:space="preserve">Sodio Cloruro 0,45% 500 ml</t>
  </si>
  <si>
    <t xml:space="preserve">030805749</t>
  </si>
  <si>
    <t xml:space="preserve">500ML</t>
  </si>
  <si>
    <t xml:space="preserve">FLAC.VETRO</t>
  </si>
  <si>
    <t xml:space="preserve">MONICO SPA</t>
  </si>
  <si>
    <t xml:space="preserve">00228550273</t>
  </si>
  <si>
    <t xml:space="preserve">VIA PONTE DI PIETRA ,7 ,VENEZIA/MESTRE ,VE</t>
  </si>
  <si>
    <t xml:space="preserve">monico.offerte@pec.it</t>
  </si>
  <si>
    <t xml:space="preserve">SODIO CLORURO 0,45?ML</t>
  </si>
  <si>
    <t xml:space="preserve">UP2023/2033U del 16/03/2023</t>
  </si>
  <si>
    <t xml:space="preserve">54315</t>
  </si>
  <si>
    <t xml:space="preserve"> Aggiornamento PTORS N. 74 e 75 DEL 2022 (25 MESI). D.D. n. 144 del 21/12/2022</t>
  </si>
  <si>
    <t xml:space="preserve">Partita Iva</t>
  </si>
  <si>
    <t xml:space="preserve">94755352D9</t>
  </si>
  <si>
    <t xml:space="preserve">96427687E1</t>
  </si>
  <si>
    <t xml:space="preserve">ECULIZUMAB</t>
  </si>
  <si>
    <t xml:space="preserve">300 mg</t>
  </si>
  <si>
    <t xml:space="preserve">Alexion Pharma Italy</t>
  </si>
  <si>
    <t xml:space="preserve">05665070966</t>
  </si>
  <si>
    <t xml:space="preserve">Viale Decumano n.39, 20157 Milano</t>
  </si>
  <si>
    <t xml:space="preserve">uff.gara@alexion.legalmail.it</t>
  </si>
  <si>
    <t xml:space="preserve">Soliris – 330 mg concentrata per soluzione infusione</t>
  </si>
  <si>
    <t xml:space="preserve">N. 2023/200 del 16/02/2023</t>
  </si>
  <si>
    <t xml:space="preserve">UP2023/1303U del 17/02/2023</t>
  </si>
  <si>
    <t xml:space="preserve">94755818CD</t>
  </si>
  <si>
    <t xml:space="preserve">9642804597</t>
  </si>
  <si>
    <t xml:space="preserve">Cemiplimab</t>
  </si>
  <si>
    <t xml:space="preserve">350 mg</t>
  </si>
  <si>
    <t xml:space="preserve">Regeneron Italy S.r.l.</t>
  </si>
  <si>
    <t xml:space="preserve">12811580963</t>
  </si>
  <si>
    <t xml:space="preserve">VIA PIETRO PALEOCAPA n. 1, 20100 MILANO</t>
  </si>
  <si>
    <t xml:space="preserve">ufficiogare@regeneron.com</t>
  </si>
  <si>
    <t xml:space="preserve">LIBTAYO 350 MG CONCENTRATO PER SOLUZIONE
PER INFUSIONE 50 MG/ML FLACONCINO IN VETRO
DA 7 ML
</t>
  </si>
  <si>
    <t xml:space="preserve">591084</t>
  </si>
  <si>
    <t xml:space="preserve">17 UFA</t>
  </si>
  <si>
    <t xml:space="preserve">9475585C19</t>
  </si>
  <si>
    <t xml:space="preserve">96428435C6</t>
  </si>
  <si>
    <t xml:space="preserve">romosozumab</t>
  </si>
  <si>
    <t xml:space="preserve">105 mg</t>
  </si>
  <si>
    <t xml:space="preserve">PENNA</t>
  </si>
  <si>
    <t xml:space="preserve">UCB Pharma spa</t>
  </si>
  <si>
    <t xml:space="preserve">Via Varesina n. 162, 20156 Milano</t>
  </si>
  <si>
    <t xml:space="preserve">EVENITY SC 90 mg/ml 1,17 ml - soluzione iniettabile-uso sottocutaneo</t>
  </si>
  <si>
    <t xml:space="preserve">UP2023/1290U del 17/02/2023</t>
  </si>
  <si>
    <t xml:space="preserve">9475588E92</t>
  </si>
  <si>
    <t xml:space="preserve">9642881522</t>
  </si>
  <si>
    <t xml:space="preserve">Satralizumab</t>
  </si>
  <si>
    <t xml:space="preserve">120 mg</t>
  </si>
  <si>
    <t xml:space="preserve">sir prerie</t>
  </si>
  <si>
    <t xml:space="preserve">Roche S.p.A.</t>
  </si>
  <si>
    <t xml:space="preserve">VIALE G.B. STUCCHI n. 110, 20900 MONZA (MB)</t>
  </si>
  <si>
    <t xml:space="preserve">Enspryng</t>
  </si>
  <si>
    <t xml:space="preserve">UP2023/1491U del 24/02/2023</t>
  </si>
  <si>
    <t xml:space="preserve">9475533133</t>
  </si>
  <si>
    <t xml:space="preserve">9642897257</t>
  </si>
  <si>
    <t xml:space="preserve">Pertuzumab/trastuzumab</t>
  </si>
  <si>
    <t xml:space="preserve">049288018</t>
  </si>
  <si>
    <t xml:space="preserve">1200 mg/600 mg</t>
  </si>
  <si>
    <t xml:space="preserve">Roche S.p.A</t>
  </si>
  <si>
    <t xml:space="preserve">Phesgo</t>
  </si>
  <si>
    <t xml:space="preserve">593624</t>
  </si>
  <si>
    <t xml:space="preserve">049288020</t>
  </si>
  <si>
    <t xml:space="preserve">600 mg/600 mg</t>
  </si>
  <si>
    <t xml:space="preserve">9474969FC1</t>
  </si>
  <si>
    <t xml:space="preserve">9778917996</t>
  </si>
  <si>
    <t xml:space="preserve">Inclisiran</t>
  </si>
  <si>
    <t xml:space="preserve">049274018</t>
  </si>
  <si>
    <t xml:space="preserve">284 mg</t>
  </si>
  <si>
    <t xml:space="preserve">soluzione iniettabile</t>
  </si>
  <si>
    <t xml:space="preserve">Novartis</t>
  </si>
  <si>
    <t xml:space="preserve">VIA LUIGI STURZO n. 43, 20154 MILANO (MI)</t>
  </si>
  <si>
    <t xml:space="preserve">Leqvio</t>
  </si>
  <si>
    <t xml:space="preserve">N. 2023/403 del 21/04/2023</t>
  </si>
  <si>
    <t xml:space="preserve">UP2023/3146U del 21/04/2023</t>
  </si>
  <si>
    <t xml:space="preserve">9474961929</t>
  </si>
  <si>
    <t xml:space="preserve">9642915132</t>
  </si>
  <si>
    <t xml:space="preserve">danaparoid</t>
  </si>
  <si>
    <t xml:space="preserve">750 unità anti Xa</t>
  </si>
  <si>
    <t xml:space="preserve">Viatris Italia srl</t>
  </si>
  <si>
    <t xml:space="preserve">02789580590</t>
  </si>
  <si>
    <t xml:space="preserve">Via Vittor Pisani n. 20, 20124 MILANO (MI)</t>
  </si>
  <si>
    <t xml:space="preserve">viatris.gare@legalmail.it</t>
  </si>
  <si>
    <t xml:space="preserve">Traleusin</t>
  </si>
  <si>
    <t xml:space="preserve">UP2023/1298U del 17/02/2023</t>
  </si>
  <si>
    <t xml:space="preserve">593626</t>
  </si>
  <si>
    <t xml:space="preserve">94749521BE</t>
  </si>
  <si>
    <t xml:space="preserve">A01D674BBE</t>
  </si>
  <si>
    <t xml:space="preserve">Dostarlimab</t>
  </si>
  <si>
    <t xml:space="preserve">500 mg</t>
  </si>
  <si>
    <t xml:space="preserve">concentrato per soluzione per infusione</t>
  </si>
  <si>
    <t xml:space="preserve">GlaxoSmithkline spa</t>
  </si>
  <si>
    <t xml:space="preserve">00212840235</t>
  </si>
  <si>
    <t xml:space="preserve">Viale dell'Agricoltura n. 7, 37135 VERONA (VR)</t>
  </si>
  <si>
    <t xml:space="preserve">gsk.ufficiogare@legalmail.it</t>
  </si>
  <si>
    <t xml:space="preserve">Jemperli</t>
  </si>
  <si>
    <t xml:space="preserve">UP2023/7979U del 23/10/2023</t>
  </si>
  <si>
    <t xml:space="preserve">947570819D</t>
  </si>
  <si>
    <t xml:space="preserve">A0358712D2</t>
  </si>
  <si>
    <t xml:space="preserve">Pomalidomide</t>
  </si>
  <si>
    <t xml:space="preserve">2 mg</t>
  </si>
  <si>
    <t xml:space="preserve">Capsule</t>
  </si>
  <si>
    <t xml:space="preserve">Bristol Meyers Squibb</t>
  </si>
  <si>
    <t xml:space="preserve">PIAZZALE DELL'INDUSTRIA 40/46 n. 40/46, 00144</t>
  </si>
  <si>
    <t xml:space="preserve">ufficio.gare@cert.bmds.com</t>
  </si>
  <si>
    <t xml:space="preserve">Imnovid</t>
  </si>
  <si>
    <t xml:space="preserve">N. 2023/1125 del 18/12/2023</t>
  </si>
  <si>
    <t xml:space="preserve">UP2023/9626U del 18/02/2023</t>
  </si>
  <si>
    <t xml:space="preserve">3 mg</t>
  </si>
  <si>
    <t xml:space="preserve">4 mg</t>
  </si>
  <si>
    <t xml:space="preserve">9475681B52</t>
  </si>
  <si>
    <t xml:space="preserve">9642932F35</t>
  </si>
  <si>
    <t xml:space="preserve">Misoprostolo</t>
  </si>
  <si>
    <t xml:space="preserve">048968010</t>
  </si>
  <si>
    <t xml:space="preserve">25 mcg</t>
  </si>
  <si>
    <t xml:space="preserve">compressa</t>
  </si>
  <si>
    <t xml:space="preserve">Norgine Italia srl</t>
  </si>
  <si>
    <t xml:space="preserve">VIA FABIO FILZI n. 25, 20124 MILANO (MI)</t>
  </si>
  <si>
    <t xml:space="preserve">norgine.italy@legalmail.it</t>
  </si>
  <si>
    <t xml:space="preserve">Angusta</t>
  </si>
  <si>
    <t xml:space="preserve">UP2023/1295U del 17/02/2023</t>
  </si>
  <si>
    <t xml:space="preserve">593629</t>
  </si>
  <si>
    <t xml:space="preserve">94756387D7</t>
  </si>
  <si>
    <t xml:space="preserve">Magnesio Pidolato</t>
  </si>
  <si>
    <t xml:space="preserve">2,25 g</t>
  </si>
  <si>
    <t xml:space="preserve">granulato per soluzione orale</t>
  </si>
  <si>
    <t xml:space="preserve">Opella Healthcare Italy srl</t>
  </si>
  <si>
    <t xml:space="preserve">VIALE LUIGI BODIO n. 37/b, 20158 MILANO (MI)</t>
  </si>
  <si>
    <t xml:space="preserve">garesanofichc@pec.it</t>
  </si>
  <si>
    <t xml:space="preserve">MAG 2</t>
  </si>
  <si>
    <t xml:space="preserve">UP2023/1291U del 17/02/2023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</si>
</sst>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[$€-410]\ #,##0.00000;[RED]\-[$€-410]\ #,##0.00000"/>
    <numFmt numFmtId="166" formatCode="@"/>
    <numFmt numFmtId="167" formatCode="#,##0"/>
    <numFmt numFmtId="168" formatCode="[$€-410]\ #,##0.00;[RED]\-[$€-410]\ #,##0.00"/>
    <numFmt numFmtId="169" formatCode="[$-410]General"/>
    <numFmt numFmtId="170" formatCode="[$-410]#,##0"/>
    <numFmt numFmtId="171" formatCode="[$€-410]\ #,##0.0000;[RED]\-[$€-410]\ #,##0.0000"/>
    <numFmt numFmtId="172" formatCode="[$-410]@"/>
    <numFmt numFmtId="173" formatCode="[$€-410]\ #,##0.000000;[RED]\-[$€-410]\ #,##0.000000"/>
  </numFmts>
  <fonts count="14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0"/>
      <charset val="1"/>
    </font>
    <font>
      <b val="true"/>
      <sz val="14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1"/>
      <name val="Arial"/>
      <family val="2"/>
      <charset val="1"/>
    </font>
    <font>
      <b val="true"/>
      <sz val="10"/>
      <name val="Arial"/>
      <family val="2"/>
      <charset val="1"/>
    </font>
    <font>
      <sz val="10"/>
      <name val="Arial"/>
      <family val="2"/>
      <charset val="1"/>
    </font>
    <font>
      <sz val="10"/>
      <color rgb="FF0000FF"/>
      <name val="Arial"/>
      <family val="2"/>
      <charset val="1"/>
    </font>
    <font>
      <sz val="10"/>
      <color rgb="FF7030A0"/>
      <name val="Arial"/>
      <family val="2"/>
      <charset val="1"/>
    </font>
    <font>
      <b val="true"/>
      <sz val="11"/>
      <color rgb="FFC9211E"/>
      <name val="Arial"/>
      <family val="2"/>
      <charset val="1"/>
    </font>
    <font>
      <b val="true"/>
      <sz val="12"/>
      <name val="Arial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D9D9D9"/>
        <bgColor rgb="FFC0C0C0"/>
      </patternFill>
    </fill>
    <fill>
      <patternFill patternType="solid">
        <fgColor rgb="FFFFFFFF"/>
        <bgColor rgb="FFFFFFCC"/>
      </patternFill>
    </fill>
    <fill>
      <patternFill patternType="solid">
        <fgColor rgb="FF8EB4E3"/>
        <bgColor rgb="FF9999FF"/>
      </patternFill>
    </fill>
    <fill>
      <patternFill patternType="solid">
        <fgColor theme="9" tint="0.3999"/>
        <bgColor rgb="FFFF6600"/>
      </patternFill>
    </fill>
    <fill>
      <patternFill patternType="solid">
        <fgColor theme="7" tint="-0.25"/>
        <bgColor rgb="FF800080"/>
      </patternFill>
    </fill>
  </fills>
  <borders count="13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medium"/>
      <right style="thin"/>
      <top style="thin"/>
      <bottom style="medium"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9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9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5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true">
      <alignment horizontal="general" vertical="bottom" textRotation="0" wrapText="true" indent="0" shrinkToFit="false"/>
      <protection locked="true" hidden="false"/>
    </xf>
    <xf numFmtId="167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5" fillId="2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70" fontId="7" fillId="3" borderId="2" xfId="2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8" fillId="4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4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4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8" fillId="4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7" fillId="3" borderId="4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70" fontId="7" fillId="3" borderId="4" xfId="2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71" fontId="7" fillId="3" borderId="4" xfId="2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8" fontId="7" fillId="3" borderId="4" xfId="2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72" fontId="7" fillId="3" borderId="4" xfId="2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6" fontId="9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9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9" fillId="3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0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9" fillId="3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9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9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9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0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9" fillId="0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9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8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9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6" fillId="3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1" fontId="6" fillId="3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6" fillId="3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6" fillId="3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5" fillId="2" borderId="7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8" fillId="4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4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4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1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0" fillId="3" borderId="0" xfId="0" applyFont="false" applyBorder="true" applyAlignment="true" applyProtection="true">
      <alignment horizontal="general" vertical="bottom" textRotation="0" wrapText="true" indent="0" shrinkToFit="false"/>
      <protection locked="true" hidden="false"/>
    </xf>
    <xf numFmtId="171" fontId="0" fillId="3" borderId="0" xfId="0" applyFont="false" applyBorder="true" applyAlignment="true" applyProtection="true">
      <alignment horizontal="general" vertical="bottom" textRotation="0" wrapText="true" indent="0" shrinkToFit="false"/>
      <protection locked="true" hidden="false"/>
    </xf>
    <xf numFmtId="168" fontId="0" fillId="3" borderId="0" xfId="0" applyFont="false" applyBorder="true" applyAlignment="true" applyProtection="true">
      <alignment horizontal="general" vertical="bottom" textRotation="0" wrapText="true" indent="0" shrinkToFit="false"/>
      <protection locked="true" hidden="false"/>
    </xf>
    <xf numFmtId="166" fontId="0" fillId="3" borderId="0" xfId="0" applyFont="false" applyBorder="true" applyAlignment="true" applyProtection="true">
      <alignment horizontal="general" vertical="bottom" textRotation="0" wrapText="true" indent="0" shrinkToFit="false"/>
      <protection locked="true" hidden="false"/>
    </xf>
    <xf numFmtId="170" fontId="12" fillId="3" borderId="4" xfId="2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70" fontId="7" fillId="3" borderId="9" xfId="2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5" fontId="9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9" fillId="3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9" fillId="3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9" fillId="3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13" fillId="3" borderId="4" xfId="21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6" fontId="6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9" fillId="5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9" fillId="5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9" fillId="5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9" fillId="5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9" fillId="6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9" fillId="6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9" fillId="6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9" fillId="6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7" fillId="3" borderId="10" xfId="2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71" fontId="7" fillId="3" borderId="10" xfId="2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8" fontId="7" fillId="3" borderId="10" xfId="2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72" fontId="7" fillId="3" borderId="10" xfId="2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70" fontId="7" fillId="3" borderId="0" xfId="2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71" fontId="7" fillId="3" borderId="0" xfId="2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8" fontId="7" fillId="3" borderId="0" xfId="2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72" fontId="7" fillId="3" borderId="0" xfId="2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73" fontId="9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0" fillId="3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9" fillId="3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9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9" fillId="0" borderId="1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9" fillId="3" borderId="1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9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0" borderId="4" xfId="0" applyFont="fals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0" fillId="0" borderId="4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3" borderId="4" xfId="0" applyFont="false" applyBorder="true" applyAlignment="true" applyProtection="true">
      <alignment horizontal="center" vertical="center" textRotation="0" wrapText="true" indent="0" shrinkToFit="false"/>
      <protection locked="true" hidden="false"/>
    </xf>
    <xf numFmtId="167" fontId="9" fillId="3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3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9" fillId="3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9" fillId="3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9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9" fillId="3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9" fillId="3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3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0" fillId="3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Excel Built-in Normal" xfId="20"/>
    <cellStyle name="Excel Built-in Explanatory Text" xfId="21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7030A0"/>
      <rgbColor rgb="FFFFFFCC"/>
      <rgbColor rgb="FFCCFFFF"/>
      <rgbColor rgb="FF6A027A"/>
      <rgbColor rgb="FFE96F6D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8EB4E3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9211E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mailto:viforfresenius@pec.it" TargetMode="External"/><Relationship Id="rId2" Type="http://schemas.openxmlformats.org/officeDocument/2006/relationships/hyperlink" Target="mailto:ufficio.gare@cert.bms.com" TargetMode="External"/><Relationship Id="rId3" Type="http://schemas.openxmlformats.org/officeDocument/2006/relationships/hyperlink" Target="mailto:ufficio.gare@cert.bms.com" TargetMode="External"/><Relationship Id="rId4" Type="http://schemas.openxmlformats.org/officeDocument/2006/relationships/hyperlink" Target="mailto:tender-it@fki-srl.legalmail.it" TargetMode="External"/><Relationship Id="rId5" Type="http://schemas.openxmlformats.org/officeDocument/2006/relationships/hyperlink" Target="mailto:tender-it@fki-srl.legalmail.it" TargetMode="External"/><Relationship Id="rId6" Type="http://schemas.openxmlformats.org/officeDocument/2006/relationships/hyperlink" Target="mailto:garenovartisfarma@legalmail.it" TargetMode="External"/><Relationship Id="rId7" Type="http://schemas.openxmlformats.org/officeDocument/2006/relationships/hyperlink" Target="mailto:garenovartisfarma@legalmail.it" TargetMode="External"/><Relationship Id="rId8" Type="http://schemas.openxmlformats.org/officeDocument/2006/relationships/hyperlink" Target="mailto:neuraxpharm@pec.it" TargetMode="External"/><Relationship Id="rId9" Type="http://schemas.openxmlformats.org/officeDocument/2006/relationships/hyperlink" Target="mailto:neuraxpharm@pec.it" TargetMode="External"/><Relationship Id="rId10" Type="http://schemas.openxmlformats.org/officeDocument/2006/relationships/hyperlink" Target="mailto:garesanofi@pec.it" TargetMode="External"/><Relationship Id="rId11" Type="http://schemas.openxmlformats.org/officeDocument/2006/relationships/hyperlink" Target="mailto:garesanofi@pec.it" TargetMode="External"/><Relationship Id="rId12" Type="http://schemas.openxmlformats.org/officeDocument/2006/relationships/hyperlink" Target="mailto:baxterbids@pec.baxter.com" TargetMode="External"/><Relationship Id="rId13" Type="http://schemas.openxmlformats.org/officeDocument/2006/relationships/hyperlink" Target="mailto:ufficiogare@pecallergan.com" TargetMode="External"/><Relationship Id="rId14" Type="http://schemas.openxmlformats.org/officeDocument/2006/relationships/hyperlink" Target="mailto:aopgare@pec.it" TargetMode="External"/><Relationship Id="rId15" Type="http://schemas.openxmlformats.org/officeDocument/2006/relationships/hyperlink" Target="mailto:astellas.gare@legalmail.it" TargetMode="External"/><Relationship Id="rId16" Type="http://schemas.openxmlformats.org/officeDocument/2006/relationships/hyperlink" Target="mailto:GAREKEDRION@PEC.IT" TargetMode="External"/><Relationship Id="rId17" Type="http://schemas.openxmlformats.org/officeDocument/2006/relationships/hyperlink" Target="mailto:GAREKEDRION@PEC.IT" TargetMode="External"/><Relationship Id="rId18" Type="http://schemas.openxmlformats.org/officeDocument/2006/relationships/hyperlink" Target="mailto:ufficiogare@regeneron.com" TargetMode="External"/><Relationship Id="rId19" Type="http://schemas.openxmlformats.org/officeDocument/2006/relationships/hyperlink" Target="mailto:viatris.gare@legalmail.it" TargetMode="External"/><Relationship Id="rId20" Type="http://schemas.openxmlformats.org/officeDocument/2006/relationships/hyperlink" Target="mailto:garesanofichc@pec.it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A187"/>
  <sheetViews>
    <sheetView showFormulas="false" showGridLines="true" showRowColHeaders="true" showZeros="true" rightToLeft="false" tabSelected="true" showOutlineSymbols="true" defaultGridColor="true" view="normal" topLeftCell="A1" colorId="64" zoomScale="85" zoomScaleNormal="85" zoomScalePageLayoutView="100" workbookViewId="0">
      <selection pane="topLeft" activeCell="AF187" activeCellId="0" sqref="AF187"/>
    </sheetView>
  </sheetViews>
  <sheetFormatPr defaultColWidth="11.53515625" defaultRowHeight="12.8" zeroHeight="false" outlineLevelRow="0" outlineLevelCol="0"/>
  <cols>
    <col collapsed="false" customWidth="true" hidden="false" outlineLevel="0" max="1" min="1" style="1" width="5.4"/>
    <col collapsed="false" customWidth="true" hidden="false" outlineLevel="0" max="2" min="2" style="1" width="8.5"/>
    <col collapsed="false" customWidth="true" hidden="false" outlineLevel="0" max="3" min="3" style="1" width="12.3"/>
    <col collapsed="false" customWidth="true" hidden="false" outlineLevel="0" max="4" min="4" style="1" width="12.47"/>
    <col collapsed="false" customWidth="true" hidden="false" outlineLevel="0" max="5" min="5" style="2" width="24.54"/>
    <col collapsed="false" customWidth="true" hidden="false" outlineLevel="0" max="6" min="6" style="1" width="10.14"/>
    <col collapsed="false" customWidth="true" hidden="false" outlineLevel="0" max="7" min="7" style="3" width="10.31"/>
    <col collapsed="false" customWidth="true" hidden="true" outlineLevel="0" max="8" min="8" style="4" width="14.4"/>
    <col collapsed="false" customWidth="true" hidden="false" outlineLevel="0" max="9" min="9" style="2" width="14.4"/>
    <col collapsed="false" customWidth="true" hidden="false" outlineLevel="0" max="10" min="10" style="1" width="22.13"/>
    <col collapsed="false" customWidth="true" hidden="false" outlineLevel="0" max="11" min="11" style="1" width="12.47"/>
    <col collapsed="false" customWidth="true" hidden="false" outlineLevel="0" max="12" min="12" style="2" width="26.02"/>
    <col collapsed="false" customWidth="true" hidden="false" outlineLevel="0" max="13" min="13" style="1" width="31.29"/>
    <col collapsed="false" customWidth="true" hidden="false" outlineLevel="0" max="14" min="14" style="2" width="38.29"/>
    <col collapsed="false" customWidth="true" hidden="false" outlineLevel="0" max="15" min="15" style="5" width="23.56"/>
    <col collapsed="false" customWidth="true" hidden="false" outlineLevel="0" max="16" min="16" style="5" width="20.13"/>
    <col collapsed="false" customWidth="true" hidden="true" outlineLevel="0" max="17" min="17" style="6" width="12.61"/>
    <col collapsed="false" customWidth="false" hidden="true" outlineLevel="0" max="18" min="18" style="1" width="11.53"/>
    <col collapsed="false" customWidth="true" hidden="true" outlineLevel="0" max="19" min="19" style="1" width="13.74"/>
    <col collapsed="false" customWidth="true" hidden="true" outlineLevel="0" max="20" min="20" style="1" width="17.34"/>
    <col collapsed="false" customWidth="true" hidden="false" outlineLevel="0" max="21" min="21" style="1" width="20.29"/>
    <col collapsed="false" customWidth="true" hidden="false" outlineLevel="0" max="22" min="22" style="6" width="20.29"/>
    <col collapsed="false" customWidth="true" hidden="true" outlineLevel="0" max="23" min="23" style="1" width="24.38"/>
    <col collapsed="false" customWidth="true" hidden="false" outlineLevel="0" max="24" min="24" style="7" width="15.22"/>
    <col collapsed="false" customWidth="true" hidden="false" outlineLevel="0" max="25" min="25" style="7" width="16.2"/>
    <col collapsed="false" customWidth="false" hidden="false" outlineLevel="0" max="27" min="26" style="8" width="11.53"/>
  </cols>
  <sheetData>
    <row r="1" customFormat="false" ht="35.15" hidden="false" customHeight="true" outlineLevel="0" collapsed="false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10"/>
      <c r="R1" s="10"/>
      <c r="S1" s="10"/>
      <c r="T1" s="10"/>
      <c r="U1" s="10" t="s">
        <v>1</v>
      </c>
      <c r="V1" s="10"/>
      <c r="W1" s="10"/>
      <c r="X1" s="10"/>
      <c r="Y1" s="10"/>
      <c r="Z1" s="10"/>
      <c r="AA1" s="10"/>
    </row>
    <row r="2" customFormat="false" ht="77.6" hidden="false" customHeight="false" outlineLevel="0" collapsed="false">
      <c r="A2" s="11" t="s">
        <v>2</v>
      </c>
      <c r="B2" s="12" t="s">
        <v>3</v>
      </c>
      <c r="C2" s="12" t="s">
        <v>4</v>
      </c>
      <c r="D2" s="12" t="s">
        <v>5</v>
      </c>
      <c r="E2" s="12" t="s">
        <v>6</v>
      </c>
      <c r="F2" s="12" t="s">
        <v>7</v>
      </c>
      <c r="G2" s="12" t="s">
        <v>8</v>
      </c>
      <c r="H2" s="13" t="s">
        <v>9</v>
      </c>
      <c r="I2" s="13" t="s">
        <v>10</v>
      </c>
      <c r="J2" s="12" t="s">
        <v>11</v>
      </c>
      <c r="K2" s="12" t="s">
        <v>12</v>
      </c>
      <c r="L2" s="12" t="s">
        <v>13</v>
      </c>
      <c r="M2" s="12" t="s">
        <v>14</v>
      </c>
      <c r="N2" s="12" t="s">
        <v>15</v>
      </c>
      <c r="O2" s="14" t="s">
        <v>16</v>
      </c>
      <c r="P2" s="14" t="s">
        <v>17</v>
      </c>
      <c r="Q2" s="15" t="s">
        <v>18</v>
      </c>
      <c r="R2" s="15" t="s">
        <v>19</v>
      </c>
      <c r="S2" s="16" t="s">
        <v>20</v>
      </c>
      <c r="T2" s="17" t="s">
        <v>21</v>
      </c>
      <c r="U2" s="17" t="s">
        <v>22</v>
      </c>
      <c r="V2" s="16" t="s">
        <v>23</v>
      </c>
      <c r="W2" s="16" t="s">
        <v>24</v>
      </c>
      <c r="X2" s="18" t="s">
        <v>25</v>
      </c>
      <c r="Y2" s="18" t="s">
        <v>26</v>
      </c>
      <c r="Z2" s="19" t="s">
        <v>27</v>
      </c>
      <c r="AA2" s="19" t="s">
        <v>28</v>
      </c>
    </row>
    <row r="3" customFormat="false" ht="35.05" hidden="true" customHeight="false" outlineLevel="0" collapsed="false">
      <c r="A3" s="20" t="s">
        <v>29</v>
      </c>
      <c r="B3" s="21" t="s">
        <v>30</v>
      </c>
      <c r="C3" s="22" t="n">
        <v>8946071355</v>
      </c>
      <c r="D3" s="22" t="s">
        <v>31</v>
      </c>
      <c r="E3" s="22" t="s">
        <v>32</v>
      </c>
      <c r="F3" s="22" t="n">
        <v>45492016</v>
      </c>
      <c r="G3" s="22" t="s">
        <v>33</v>
      </c>
      <c r="H3" s="23" t="n">
        <v>6.4</v>
      </c>
      <c r="I3" s="22" t="s">
        <v>34</v>
      </c>
      <c r="J3" s="22" t="s">
        <v>35</v>
      </c>
      <c r="K3" s="22" t="n">
        <v>13281421001</v>
      </c>
      <c r="L3" s="22" t="s">
        <v>36</v>
      </c>
      <c r="M3" s="24" t="s">
        <v>37</v>
      </c>
      <c r="N3" s="22" t="s">
        <v>38</v>
      </c>
      <c r="O3" s="25" t="s">
        <v>39</v>
      </c>
      <c r="P3" s="25" t="s">
        <v>40</v>
      </c>
      <c r="Q3" s="15" t="n">
        <v>300</v>
      </c>
      <c r="R3" s="15" t="n">
        <v>150</v>
      </c>
      <c r="S3" s="16"/>
      <c r="T3" s="17"/>
      <c r="U3" s="17"/>
      <c r="V3" s="16" t="n">
        <v>0</v>
      </c>
      <c r="W3" s="16"/>
      <c r="X3" s="18"/>
      <c r="Y3" s="18"/>
      <c r="Z3" s="19"/>
      <c r="AA3" s="19"/>
    </row>
    <row r="4" customFormat="false" ht="23.85" hidden="false" customHeight="true" outlineLevel="0" collapsed="false">
      <c r="A4" s="26" t="s">
        <v>41</v>
      </c>
      <c r="B4" s="27" t="s">
        <v>30</v>
      </c>
      <c r="C4" s="27" t="s">
        <v>42</v>
      </c>
      <c r="D4" s="27" t="s">
        <v>43</v>
      </c>
      <c r="E4" s="27" t="s">
        <v>44</v>
      </c>
      <c r="F4" s="27" t="s">
        <v>45</v>
      </c>
      <c r="G4" s="27" t="s">
        <v>46</v>
      </c>
      <c r="H4" s="28" t="n">
        <v>35.49023</v>
      </c>
      <c r="I4" s="27" t="s">
        <v>47</v>
      </c>
      <c r="J4" s="27" t="s">
        <v>48</v>
      </c>
      <c r="K4" s="27" t="s">
        <v>49</v>
      </c>
      <c r="L4" s="27" t="s">
        <v>50</v>
      </c>
      <c r="M4" s="29" t="s">
        <v>51</v>
      </c>
      <c r="N4" s="27" t="s">
        <v>52</v>
      </c>
      <c r="O4" s="27" t="s">
        <v>53</v>
      </c>
      <c r="P4" s="27" t="s">
        <v>54</v>
      </c>
      <c r="Q4" s="16" t="n">
        <v>126</v>
      </c>
      <c r="R4" s="16" t="n">
        <f aca="false">Q4/2</f>
        <v>63</v>
      </c>
      <c r="S4" s="16" t="n">
        <v>399</v>
      </c>
      <c r="T4" s="17" t="n">
        <v>14827.8375</v>
      </c>
      <c r="U4" s="17" t="s">
        <v>55</v>
      </c>
      <c r="V4" s="16"/>
      <c r="W4" s="16"/>
      <c r="X4" s="18"/>
      <c r="Y4" s="18"/>
      <c r="Z4" s="19"/>
      <c r="AA4" s="19"/>
    </row>
    <row r="5" customFormat="false" ht="23.85" hidden="false" customHeight="false" outlineLevel="0" collapsed="false">
      <c r="A5" s="26" t="s">
        <v>41</v>
      </c>
      <c r="B5" s="27" t="s">
        <v>56</v>
      </c>
      <c r="C5" s="27"/>
      <c r="D5" s="27"/>
      <c r="E5" s="27" t="s">
        <v>44</v>
      </c>
      <c r="F5" s="27" t="s">
        <v>57</v>
      </c>
      <c r="G5" s="27" t="s">
        <v>58</v>
      </c>
      <c r="H5" s="28" t="n">
        <v>35.49023</v>
      </c>
      <c r="I5" s="27" t="s">
        <v>47</v>
      </c>
      <c r="J5" s="27" t="s">
        <v>48</v>
      </c>
      <c r="K5" s="27" t="s">
        <v>49</v>
      </c>
      <c r="L5" s="27" t="s">
        <v>50</v>
      </c>
      <c r="M5" s="29" t="s">
        <v>51</v>
      </c>
      <c r="N5" s="27" t="s">
        <v>59</v>
      </c>
      <c r="O5" s="27"/>
      <c r="P5" s="27"/>
      <c r="Q5" s="16" t="n">
        <v>6048</v>
      </c>
      <c r="R5" s="16" t="n">
        <f aca="false">Q5/2</f>
        <v>3024</v>
      </c>
      <c r="S5" s="16" t="n">
        <v>19152</v>
      </c>
      <c r="T5" s="17" t="n">
        <v>711736.2</v>
      </c>
      <c r="U5" s="17"/>
      <c r="V5" s="16"/>
      <c r="W5" s="16"/>
      <c r="X5" s="18"/>
      <c r="Y5" s="18"/>
      <c r="Z5" s="19"/>
      <c r="AA5" s="19"/>
    </row>
    <row r="6" customFormat="false" ht="23.85" hidden="false" customHeight="true" outlineLevel="0" collapsed="false">
      <c r="A6" s="26" t="s">
        <v>60</v>
      </c>
      <c r="B6" s="27" t="s">
        <v>30</v>
      </c>
      <c r="C6" s="27" t="s">
        <v>61</v>
      </c>
      <c r="D6" s="27" t="s">
        <v>62</v>
      </c>
      <c r="E6" s="27" t="s">
        <v>63</v>
      </c>
      <c r="F6" s="27" t="s">
        <v>64</v>
      </c>
      <c r="G6" s="27" t="s">
        <v>65</v>
      </c>
      <c r="H6" s="28" t="n">
        <v>2.381</v>
      </c>
      <c r="I6" s="27" t="s">
        <v>66</v>
      </c>
      <c r="J6" s="27" t="s">
        <v>67</v>
      </c>
      <c r="K6" s="27" t="s">
        <v>68</v>
      </c>
      <c r="L6" s="27" t="s">
        <v>69</v>
      </c>
      <c r="M6" s="27" t="s">
        <v>70</v>
      </c>
      <c r="N6" s="27" t="s">
        <v>71</v>
      </c>
      <c r="O6" s="27" t="s">
        <v>53</v>
      </c>
      <c r="P6" s="27" t="s">
        <v>72</v>
      </c>
      <c r="Q6" s="16" t="n">
        <v>90</v>
      </c>
      <c r="R6" s="16" t="n">
        <f aca="false">Q6/2</f>
        <v>45</v>
      </c>
      <c r="S6" s="16" t="n">
        <v>285</v>
      </c>
      <c r="T6" s="17" t="n">
        <v>729.50595</v>
      </c>
      <c r="U6" s="17" t="s">
        <v>55</v>
      </c>
      <c r="V6" s="16" t="n">
        <v>30</v>
      </c>
      <c r="W6" s="16" t="s">
        <v>73</v>
      </c>
      <c r="X6" s="18" t="n">
        <f aca="false">V6*H6</f>
        <v>71.43</v>
      </c>
      <c r="Y6" s="18" t="n">
        <f aca="false">X6*1.1</f>
        <v>78.573</v>
      </c>
      <c r="Z6" s="19" t="s">
        <v>74</v>
      </c>
      <c r="AA6" s="19" t="n">
        <v>7</v>
      </c>
    </row>
    <row r="7" customFormat="false" ht="23.85" hidden="false" customHeight="false" outlineLevel="0" collapsed="false">
      <c r="A7" s="26" t="s">
        <v>60</v>
      </c>
      <c r="B7" s="27" t="s">
        <v>56</v>
      </c>
      <c r="C7" s="27"/>
      <c r="D7" s="27"/>
      <c r="E7" s="27" t="s">
        <v>63</v>
      </c>
      <c r="F7" s="27" t="s">
        <v>75</v>
      </c>
      <c r="G7" s="27" t="s">
        <v>76</v>
      </c>
      <c r="H7" s="28" t="n">
        <v>2.381</v>
      </c>
      <c r="I7" s="27" t="s">
        <v>66</v>
      </c>
      <c r="J7" s="27" t="s">
        <v>67</v>
      </c>
      <c r="K7" s="27" t="s">
        <v>68</v>
      </c>
      <c r="L7" s="27" t="s">
        <v>69</v>
      </c>
      <c r="M7" s="27" t="s">
        <v>70</v>
      </c>
      <c r="N7" s="27" t="s">
        <v>77</v>
      </c>
      <c r="O7" s="27"/>
      <c r="P7" s="27"/>
      <c r="Q7" s="16" t="n">
        <v>210</v>
      </c>
      <c r="R7" s="16" t="n">
        <f aca="false">Q7/2</f>
        <v>105</v>
      </c>
      <c r="S7" s="16" t="n">
        <v>665</v>
      </c>
      <c r="T7" s="17" t="n">
        <v>1702.18055</v>
      </c>
      <c r="U7" s="17"/>
      <c r="V7" s="16" t="n">
        <v>180</v>
      </c>
      <c r="W7" s="16" t="s">
        <v>73</v>
      </c>
      <c r="X7" s="18" t="n">
        <f aca="false">V7*H7</f>
        <v>428.58</v>
      </c>
      <c r="Y7" s="18" t="n">
        <f aca="false">X7*1.1</f>
        <v>471.438</v>
      </c>
      <c r="Z7" s="19" t="s">
        <v>78</v>
      </c>
      <c r="AA7" s="19" t="n">
        <v>7</v>
      </c>
    </row>
    <row r="8" customFormat="false" ht="23.85" hidden="false" customHeight="false" outlineLevel="0" collapsed="false">
      <c r="A8" s="26" t="s">
        <v>60</v>
      </c>
      <c r="B8" s="27" t="s">
        <v>79</v>
      </c>
      <c r="C8" s="27"/>
      <c r="D8" s="27"/>
      <c r="E8" s="27" t="s">
        <v>63</v>
      </c>
      <c r="F8" s="27" t="s">
        <v>80</v>
      </c>
      <c r="G8" s="27" t="s">
        <v>81</v>
      </c>
      <c r="H8" s="28" t="n">
        <v>2.381</v>
      </c>
      <c r="I8" s="27" t="s">
        <v>66</v>
      </c>
      <c r="J8" s="27" t="s">
        <v>67</v>
      </c>
      <c r="K8" s="27" t="s">
        <v>68</v>
      </c>
      <c r="L8" s="27" t="s">
        <v>69</v>
      </c>
      <c r="M8" s="27" t="s">
        <v>70</v>
      </c>
      <c r="N8" s="27" t="s">
        <v>82</v>
      </c>
      <c r="O8" s="27"/>
      <c r="P8" s="27"/>
      <c r="Q8" s="16" t="n">
        <v>90</v>
      </c>
      <c r="R8" s="16" t="n">
        <f aca="false">Q8/2</f>
        <v>45</v>
      </c>
      <c r="S8" s="16" t="n">
        <v>285</v>
      </c>
      <c r="T8" s="17" t="n">
        <v>729.50595</v>
      </c>
      <c r="U8" s="17"/>
      <c r="V8" s="16" t="n">
        <v>30</v>
      </c>
      <c r="W8" s="16" t="s">
        <v>73</v>
      </c>
      <c r="X8" s="18" t="n">
        <f aca="false">V8*H8</f>
        <v>71.43</v>
      </c>
      <c r="Y8" s="18" t="n">
        <f aca="false">X8*1.1</f>
        <v>78.573</v>
      </c>
      <c r="Z8" s="19" t="s">
        <v>83</v>
      </c>
      <c r="AA8" s="19" t="s">
        <v>84</v>
      </c>
    </row>
    <row r="9" customFormat="false" ht="13.8" hidden="false" customHeight="false" outlineLevel="0" collapsed="false">
      <c r="A9" s="30"/>
      <c r="B9" s="31"/>
      <c r="C9" s="31"/>
      <c r="D9" s="31"/>
      <c r="E9" s="31"/>
      <c r="F9" s="31"/>
      <c r="G9" s="32"/>
      <c r="H9" s="33"/>
      <c r="I9" s="33"/>
      <c r="J9" s="31"/>
      <c r="K9" s="31"/>
      <c r="L9" s="31"/>
      <c r="M9" s="31"/>
      <c r="N9" s="31"/>
      <c r="O9" s="31"/>
      <c r="P9" s="31"/>
      <c r="Q9" s="34"/>
      <c r="R9" s="16"/>
      <c r="S9" s="34"/>
      <c r="T9" s="35"/>
      <c r="U9" s="35"/>
      <c r="V9" s="34"/>
      <c r="W9" s="34"/>
      <c r="X9" s="36"/>
      <c r="Y9" s="36"/>
      <c r="Z9" s="37"/>
      <c r="AA9" s="37"/>
    </row>
    <row r="10" customFormat="false" ht="35.15" hidden="false" customHeight="true" outlineLevel="0" collapsed="false">
      <c r="A10" s="38" t="s">
        <v>85</v>
      </c>
      <c r="B10" s="38"/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10"/>
      <c r="R10" s="10"/>
      <c r="S10" s="10"/>
      <c r="T10" s="10"/>
      <c r="U10" s="10" t="s">
        <v>1</v>
      </c>
      <c r="V10" s="10"/>
      <c r="W10" s="10"/>
      <c r="X10" s="10"/>
      <c r="Y10" s="10"/>
      <c r="Z10" s="10"/>
      <c r="AA10" s="10"/>
    </row>
    <row r="11" customFormat="false" ht="64.9" hidden="false" customHeight="false" outlineLevel="0" collapsed="false">
      <c r="A11" s="39" t="s">
        <v>2</v>
      </c>
      <c r="B11" s="40" t="s">
        <v>3</v>
      </c>
      <c r="C11" s="40" t="s">
        <v>4</v>
      </c>
      <c r="D11" s="40" t="s">
        <v>5</v>
      </c>
      <c r="E11" s="40" t="s">
        <v>6</v>
      </c>
      <c r="F11" s="40" t="s">
        <v>7</v>
      </c>
      <c r="G11" s="40" t="s">
        <v>8</v>
      </c>
      <c r="H11" s="41" t="s">
        <v>9</v>
      </c>
      <c r="I11" s="41" t="s">
        <v>10</v>
      </c>
      <c r="J11" s="40" t="s">
        <v>11</v>
      </c>
      <c r="K11" s="40" t="s">
        <v>12</v>
      </c>
      <c r="L11" s="40" t="s">
        <v>13</v>
      </c>
      <c r="M11" s="40" t="s">
        <v>14</v>
      </c>
      <c r="N11" s="40" t="s">
        <v>15</v>
      </c>
      <c r="O11" s="14" t="s">
        <v>86</v>
      </c>
      <c r="P11" s="14" t="s">
        <v>87</v>
      </c>
      <c r="Q11" s="15" t="s">
        <v>18</v>
      </c>
      <c r="R11" s="16" t="s">
        <v>19</v>
      </c>
      <c r="S11" s="16" t="s">
        <v>20</v>
      </c>
      <c r="T11" s="17" t="s">
        <v>21</v>
      </c>
      <c r="U11" s="17" t="s">
        <v>22</v>
      </c>
      <c r="V11" s="16" t="s">
        <v>23</v>
      </c>
      <c r="W11" s="16" t="s">
        <v>24</v>
      </c>
      <c r="X11" s="18" t="s">
        <v>25</v>
      </c>
      <c r="Y11" s="18" t="s">
        <v>26</v>
      </c>
      <c r="Z11" s="19" t="s">
        <v>27</v>
      </c>
      <c r="AA11" s="19" t="s">
        <v>28</v>
      </c>
    </row>
    <row r="12" customFormat="false" ht="23.85" hidden="true" customHeight="false" outlineLevel="0" collapsed="false">
      <c r="A12" s="26" t="s">
        <v>88</v>
      </c>
      <c r="B12" s="27" t="s">
        <v>30</v>
      </c>
      <c r="C12" s="27" t="s">
        <v>89</v>
      </c>
      <c r="D12" s="27"/>
      <c r="E12" s="27" t="s">
        <v>90</v>
      </c>
      <c r="F12" s="27" t="s">
        <v>91</v>
      </c>
      <c r="G12" s="27" t="s">
        <v>92</v>
      </c>
      <c r="H12" s="28" t="n">
        <v>1.10852</v>
      </c>
      <c r="I12" s="27" t="s">
        <v>93</v>
      </c>
      <c r="J12" s="27" t="s">
        <v>94</v>
      </c>
      <c r="K12" s="27" t="s">
        <v>95</v>
      </c>
      <c r="L12" s="27" t="s">
        <v>69</v>
      </c>
      <c r="M12" s="27" t="s">
        <v>96</v>
      </c>
      <c r="N12" s="27" t="s">
        <v>97</v>
      </c>
      <c r="O12" s="27"/>
      <c r="P12" s="27"/>
      <c r="Q12" s="16"/>
      <c r="R12" s="16" t="n">
        <f aca="false">Q12/2</f>
        <v>0</v>
      </c>
      <c r="S12" s="16" t="n">
        <v>0</v>
      </c>
      <c r="T12" s="17" t="n">
        <v>0</v>
      </c>
      <c r="U12" s="17"/>
      <c r="V12" s="16"/>
      <c r="W12" s="16"/>
      <c r="X12" s="18"/>
      <c r="Y12" s="18"/>
      <c r="Z12" s="19"/>
      <c r="AA12" s="19"/>
    </row>
    <row r="13" customFormat="false" ht="23.85" hidden="true" customHeight="false" outlineLevel="0" collapsed="false">
      <c r="A13" s="26" t="s">
        <v>88</v>
      </c>
      <c r="B13" s="27" t="s">
        <v>56</v>
      </c>
      <c r="C13" s="27" t="s">
        <v>89</v>
      </c>
      <c r="D13" s="27"/>
      <c r="E13" s="27" t="s">
        <v>90</v>
      </c>
      <c r="F13" s="27" t="s">
        <v>98</v>
      </c>
      <c r="G13" s="27" t="s">
        <v>99</v>
      </c>
      <c r="H13" s="28" t="n">
        <v>1.55</v>
      </c>
      <c r="I13" s="27" t="s">
        <v>93</v>
      </c>
      <c r="J13" s="27" t="s">
        <v>94</v>
      </c>
      <c r="K13" s="27" t="s">
        <v>95</v>
      </c>
      <c r="L13" s="27" t="s">
        <v>69</v>
      </c>
      <c r="M13" s="27" t="s">
        <v>96</v>
      </c>
      <c r="N13" s="27" t="s">
        <v>100</v>
      </c>
      <c r="O13" s="27"/>
      <c r="P13" s="27"/>
      <c r="Q13" s="16" t="n">
        <v>100</v>
      </c>
      <c r="R13" s="16" t="n">
        <f aca="false">Q13/2</f>
        <v>50</v>
      </c>
      <c r="S13" s="16" t="n">
        <v>300</v>
      </c>
      <c r="T13" s="17" t="n">
        <v>465</v>
      </c>
      <c r="U13" s="17"/>
      <c r="V13" s="16"/>
      <c r="W13" s="16"/>
      <c r="X13" s="18"/>
      <c r="Y13" s="18"/>
      <c r="Z13" s="19"/>
      <c r="AA13" s="19"/>
    </row>
    <row r="14" customFormat="false" ht="23.85" hidden="true" customHeight="false" outlineLevel="0" collapsed="false">
      <c r="A14" s="26" t="s">
        <v>88</v>
      </c>
      <c r="B14" s="27" t="s">
        <v>79</v>
      </c>
      <c r="C14" s="27" t="s">
        <v>89</v>
      </c>
      <c r="D14" s="27"/>
      <c r="E14" s="27" t="s">
        <v>90</v>
      </c>
      <c r="F14" s="27" t="s">
        <v>101</v>
      </c>
      <c r="G14" s="27" t="s">
        <v>102</v>
      </c>
      <c r="H14" s="28" t="n">
        <v>1.99554</v>
      </c>
      <c r="I14" s="27" t="s">
        <v>93</v>
      </c>
      <c r="J14" s="27" t="s">
        <v>94</v>
      </c>
      <c r="K14" s="27" t="s">
        <v>95</v>
      </c>
      <c r="L14" s="27" t="s">
        <v>69</v>
      </c>
      <c r="M14" s="27" t="s">
        <v>96</v>
      </c>
      <c r="N14" s="42" t="s">
        <v>103</v>
      </c>
      <c r="O14" s="42"/>
      <c r="P14" s="42"/>
      <c r="Q14" s="16" t="n">
        <v>100</v>
      </c>
      <c r="R14" s="16" t="n">
        <f aca="false">Q14/2</f>
        <v>50</v>
      </c>
      <c r="S14" s="16" t="n">
        <v>300</v>
      </c>
      <c r="T14" s="17" t="n">
        <v>598.662</v>
      </c>
      <c r="U14" s="17"/>
      <c r="V14" s="16"/>
      <c r="W14" s="16"/>
      <c r="X14" s="18"/>
      <c r="Y14" s="18"/>
      <c r="Z14" s="19"/>
      <c r="AA14" s="19"/>
    </row>
    <row r="15" customFormat="false" ht="23.85" hidden="true" customHeight="false" outlineLevel="0" collapsed="false">
      <c r="A15" s="26" t="s">
        <v>88</v>
      </c>
      <c r="B15" s="27" t="s">
        <v>104</v>
      </c>
      <c r="C15" s="27" t="s">
        <v>89</v>
      </c>
      <c r="D15" s="27"/>
      <c r="E15" s="27" t="s">
        <v>90</v>
      </c>
      <c r="F15" s="27" t="s">
        <v>105</v>
      </c>
      <c r="G15" s="27" t="s">
        <v>106</v>
      </c>
      <c r="H15" s="28" t="n">
        <v>3.5474</v>
      </c>
      <c r="I15" s="27" t="s">
        <v>93</v>
      </c>
      <c r="J15" s="27" t="s">
        <v>94</v>
      </c>
      <c r="K15" s="27" t="s">
        <v>95</v>
      </c>
      <c r="L15" s="27" t="s">
        <v>69</v>
      </c>
      <c r="M15" s="27" t="s">
        <v>96</v>
      </c>
      <c r="N15" s="27" t="s">
        <v>107</v>
      </c>
      <c r="O15" s="27"/>
      <c r="P15" s="27"/>
      <c r="Q15" s="16" t="n">
        <v>50</v>
      </c>
      <c r="R15" s="16" t="n">
        <f aca="false">Q15/2</f>
        <v>25</v>
      </c>
      <c r="S15" s="16" t="n">
        <v>150</v>
      </c>
      <c r="T15" s="17" t="n">
        <v>532.11</v>
      </c>
      <c r="U15" s="17"/>
      <c r="V15" s="16"/>
      <c r="W15" s="16"/>
      <c r="X15" s="18"/>
      <c r="Y15" s="18"/>
      <c r="Z15" s="19"/>
      <c r="AA15" s="19"/>
    </row>
    <row r="16" customFormat="false" ht="23.85" hidden="true" customHeight="false" outlineLevel="0" collapsed="false">
      <c r="A16" s="26" t="s">
        <v>88</v>
      </c>
      <c r="B16" s="27" t="s">
        <v>108</v>
      </c>
      <c r="C16" s="27" t="s">
        <v>89</v>
      </c>
      <c r="D16" s="27"/>
      <c r="E16" s="27" t="s">
        <v>90</v>
      </c>
      <c r="F16" s="27" t="s">
        <v>109</v>
      </c>
      <c r="G16" s="27" t="s">
        <v>110</v>
      </c>
      <c r="H16" s="28" t="n">
        <v>4.43442</v>
      </c>
      <c r="I16" s="27" t="s">
        <v>93</v>
      </c>
      <c r="J16" s="27" t="s">
        <v>94</v>
      </c>
      <c r="K16" s="27" t="s">
        <v>95</v>
      </c>
      <c r="L16" s="27" t="s">
        <v>69</v>
      </c>
      <c r="M16" s="27" t="s">
        <v>96</v>
      </c>
      <c r="N16" s="27" t="s">
        <v>111</v>
      </c>
      <c r="O16" s="27"/>
      <c r="P16" s="27"/>
      <c r="Q16" s="16" t="n">
        <v>50</v>
      </c>
      <c r="R16" s="16" t="n">
        <f aca="false">Q16/2</f>
        <v>25</v>
      </c>
      <c r="S16" s="16" t="n">
        <v>150</v>
      </c>
      <c r="T16" s="17" t="n">
        <v>665.163</v>
      </c>
      <c r="U16" s="17"/>
      <c r="V16" s="16"/>
      <c r="W16" s="16"/>
      <c r="X16" s="18"/>
      <c r="Y16" s="18"/>
      <c r="Z16" s="19"/>
      <c r="AA16" s="19"/>
    </row>
    <row r="17" customFormat="false" ht="23.85" hidden="true" customHeight="false" outlineLevel="0" collapsed="false">
      <c r="A17" s="26" t="s">
        <v>88</v>
      </c>
      <c r="B17" s="27" t="s">
        <v>112</v>
      </c>
      <c r="C17" s="27" t="s">
        <v>89</v>
      </c>
      <c r="D17" s="27"/>
      <c r="E17" s="27" t="s">
        <v>90</v>
      </c>
      <c r="F17" s="27" t="s">
        <v>113</v>
      </c>
      <c r="G17" s="27" t="s">
        <v>114</v>
      </c>
      <c r="H17" s="28" t="n">
        <v>5.32144</v>
      </c>
      <c r="I17" s="27" t="s">
        <v>93</v>
      </c>
      <c r="J17" s="27" t="s">
        <v>94</v>
      </c>
      <c r="K17" s="27" t="s">
        <v>95</v>
      </c>
      <c r="L17" s="27" t="s">
        <v>69</v>
      </c>
      <c r="M17" s="27" t="s">
        <v>96</v>
      </c>
      <c r="N17" s="27" t="s">
        <v>115</v>
      </c>
      <c r="O17" s="27"/>
      <c r="P17" s="27"/>
      <c r="Q17" s="16" t="n">
        <v>50</v>
      </c>
      <c r="R17" s="16" t="n">
        <f aca="false">Q17/2</f>
        <v>25</v>
      </c>
      <c r="S17" s="16" t="n">
        <v>150</v>
      </c>
      <c r="T17" s="17" t="n">
        <v>798.216</v>
      </c>
      <c r="U17" s="17"/>
      <c r="V17" s="16"/>
      <c r="W17" s="16"/>
      <c r="X17" s="18"/>
      <c r="Y17" s="18"/>
      <c r="Z17" s="19"/>
      <c r="AA17" s="19"/>
    </row>
    <row r="18" customFormat="false" ht="23.85" hidden="true" customHeight="false" outlineLevel="0" collapsed="false">
      <c r="A18" s="26" t="s">
        <v>88</v>
      </c>
      <c r="B18" s="27" t="s">
        <v>116</v>
      </c>
      <c r="C18" s="27" t="s">
        <v>89</v>
      </c>
      <c r="D18" s="27"/>
      <c r="E18" s="27" t="s">
        <v>90</v>
      </c>
      <c r="F18" s="27" t="s">
        <v>117</v>
      </c>
      <c r="G18" s="27" t="s">
        <v>118</v>
      </c>
      <c r="H18" s="28" t="n">
        <v>6.20812</v>
      </c>
      <c r="I18" s="27" t="s">
        <v>93</v>
      </c>
      <c r="J18" s="27" t="s">
        <v>94</v>
      </c>
      <c r="K18" s="27" t="s">
        <v>95</v>
      </c>
      <c r="L18" s="27" t="s">
        <v>69</v>
      </c>
      <c r="M18" s="27" t="s">
        <v>96</v>
      </c>
      <c r="N18" s="27" t="s">
        <v>119</v>
      </c>
      <c r="O18" s="27"/>
      <c r="P18" s="27"/>
      <c r="Q18" s="16" t="n">
        <v>50</v>
      </c>
      <c r="R18" s="16" t="n">
        <f aca="false">Q18/2</f>
        <v>25</v>
      </c>
      <c r="S18" s="16" t="n">
        <v>150</v>
      </c>
      <c r="T18" s="17" t="n">
        <v>931.218</v>
      </c>
      <c r="U18" s="17"/>
      <c r="V18" s="16"/>
      <c r="W18" s="16"/>
      <c r="X18" s="18"/>
      <c r="Y18" s="18"/>
      <c r="Z18" s="19"/>
      <c r="AA18" s="19"/>
    </row>
    <row r="19" customFormat="false" ht="35.15" hidden="true" customHeight="true" outlineLevel="0" collapsed="false">
      <c r="A19" s="26" t="s">
        <v>88</v>
      </c>
      <c r="B19" s="27" t="s">
        <v>120</v>
      </c>
      <c r="C19" s="27" t="s">
        <v>89</v>
      </c>
      <c r="D19" s="27"/>
      <c r="E19" s="27" t="s">
        <v>90</v>
      </c>
      <c r="F19" s="27" t="s">
        <v>121</v>
      </c>
      <c r="G19" s="27" t="s">
        <v>122</v>
      </c>
      <c r="H19" s="28" t="n">
        <v>7.09514</v>
      </c>
      <c r="I19" s="27" t="s">
        <v>93</v>
      </c>
      <c r="J19" s="27" t="s">
        <v>94</v>
      </c>
      <c r="K19" s="27" t="s">
        <v>95</v>
      </c>
      <c r="L19" s="27" t="s">
        <v>69</v>
      </c>
      <c r="M19" s="27" t="s">
        <v>96</v>
      </c>
      <c r="N19" s="27" t="s">
        <v>123</v>
      </c>
      <c r="O19" s="27"/>
      <c r="P19" s="27"/>
      <c r="Q19" s="16" t="n">
        <v>50</v>
      </c>
      <c r="R19" s="16" t="n">
        <f aca="false">Q19/2</f>
        <v>25</v>
      </c>
      <c r="S19" s="16" t="n">
        <v>150</v>
      </c>
      <c r="T19" s="17" t="n">
        <v>1064.271</v>
      </c>
      <c r="U19" s="17"/>
      <c r="V19" s="16"/>
      <c r="W19" s="16"/>
      <c r="X19" s="18"/>
      <c r="Y19" s="18"/>
      <c r="Z19" s="19"/>
      <c r="AA19" s="19"/>
    </row>
    <row r="20" customFormat="false" ht="35.15" hidden="true" customHeight="true" outlineLevel="0" collapsed="false">
      <c r="A20" s="26" t="s">
        <v>88</v>
      </c>
      <c r="B20" s="27" t="s">
        <v>124</v>
      </c>
      <c r="C20" s="27" t="s">
        <v>89</v>
      </c>
      <c r="D20" s="27"/>
      <c r="E20" s="27" t="s">
        <v>90</v>
      </c>
      <c r="F20" s="27" t="s">
        <v>125</v>
      </c>
      <c r="G20" s="27" t="s">
        <v>126</v>
      </c>
      <c r="H20" s="28" t="n">
        <v>7.98216</v>
      </c>
      <c r="I20" s="27" t="s">
        <v>93</v>
      </c>
      <c r="J20" s="27" t="s">
        <v>94</v>
      </c>
      <c r="K20" s="27" t="s">
        <v>95</v>
      </c>
      <c r="L20" s="27" t="s">
        <v>69</v>
      </c>
      <c r="M20" s="27" t="s">
        <v>96</v>
      </c>
      <c r="N20" s="27" t="s">
        <v>127</v>
      </c>
      <c r="O20" s="27"/>
      <c r="P20" s="27"/>
      <c r="Q20" s="16"/>
      <c r="R20" s="16" t="n">
        <f aca="false">Q20/2</f>
        <v>0</v>
      </c>
      <c r="S20" s="16" t="n">
        <v>0</v>
      </c>
      <c r="T20" s="17" t="n">
        <v>0</v>
      </c>
      <c r="U20" s="17"/>
      <c r="V20" s="16"/>
      <c r="W20" s="16"/>
      <c r="X20" s="18"/>
      <c r="Y20" s="18"/>
      <c r="Z20" s="19"/>
      <c r="AA20" s="19"/>
    </row>
    <row r="21" customFormat="false" ht="35.15" hidden="true" customHeight="true" outlineLevel="0" collapsed="false">
      <c r="A21" s="26" t="s">
        <v>29</v>
      </c>
      <c r="B21" s="27" t="s">
        <v>30</v>
      </c>
      <c r="C21" s="27" t="s">
        <v>128</v>
      </c>
      <c r="D21" s="27"/>
      <c r="E21" s="27" t="s">
        <v>129</v>
      </c>
      <c r="F21" s="27" t="s">
        <v>130</v>
      </c>
      <c r="G21" s="27" t="s">
        <v>131</v>
      </c>
      <c r="H21" s="28" t="n">
        <v>11.5752</v>
      </c>
      <c r="I21" s="27" t="s">
        <v>132</v>
      </c>
      <c r="J21" s="27" t="s">
        <v>133</v>
      </c>
      <c r="K21" s="27" t="s">
        <v>134</v>
      </c>
      <c r="L21" s="27" t="s">
        <v>135</v>
      </c>
      <c r="M21" s="27" t="s">
        <v>136</v>
      </c>
      <c r="N21" s="27" t="s">
        <v>137</v>
      </c>
      <c r="O21" s="27"/>
      <c r="P21" s="27"/>
      <c r="Q21" s="16" t="n">
        <v>366</v>
      </c>
      <c r="R21" s="16" t="n">
        <f aca="false">Q21/2</f>
        <v>183</v>
      </c>
      <c r="S21" s="16" t="n">
        <v>1098</v>
      </c>
      <c r="T21" s="17" t="n">
        <v>12709.5696</v>
      </c>
      <c r="U21" s="17"/>
      <c r="V21" s="16"/>
      <c r="W21" s="16"/>
      <c r="X21" s="18"/>
      <c r="Y21" s="18"/>
      <c r="Z21" s="19"/>
      <c r="AA21" s="19"/>
    </row>
    <row r="22" customFormat="false" ht="35.15" hidden="true" customHeight="true" outlineLevel="0" collapsed="false">
      <c r="A22" s="26" t="s">
        <v>29</v>
      </c>
      <c r="B22" s="27" t="s">
        <v>56</v>
      </c>
      <c r="C22" s="27" t="s">
        <v>128</v>
      </c>
      <c r="D22" s="27"/>
      <c r="E22" s="27" t="s">
        <v>129</v>
      </c>
      <c r="F22" s="27" t="s">
        <v>138</v>
      </c>
      <c r="G22" s="27" t="s">
        <v>139</v>
      </c>
      <c r="H22" s="28" t="n">
        <v>11.57519</v>
      </c>
      <c r="I22" s="27" t="s">
        <v>132</v>
      </c>
      <c r="J22" s="27" t="s">
        <v>133</v>
      </c>
      <c r="K22" s="27" t="s">
        <v>134</v>
      </c>
      <c r="L22" s="27" t="s">
        <v>135</v>
      </c>
      <c r="M22" s="27" t="s">
        <v>136</v>
      </c>
      <c r="N22" s="27" t="s">
        <v>140</v>
      </c>
      <c r="O22" s="27"/>
      <c r="P22" s="27"/>
      <c r="Q22" s="16" t="n">
        <v>99</v>
      </c>
      <c r="R22" s="16" t="n">
        <f aca="false">Q22/2</f>
        <v>49.5</v>
      </c>
      <c r="S22" s="16" t="n">
        <v>297</v>
      </c>
      <c r="T22" s="17" t="n">
        <v>3437.83143</v>
      </c>
      <c r="U22" s="17"/>
      <c r="V22" s="16"/>
      <c r="W22" s="16"/>
      <c r="X22" s="18"/>
      <c r="Y22" s="18"/>
      <c r="Z22" s="19"/>
      <c r="AA22" s="19"/>
    </row>
    <row r="23" customFormat="false" ht="35.15" hidden="false" customHeight="true" outlineLevel="0" collapsed="false">
      <c r="A23" s="26" t="s">
        <v>60</v>
      </c>
      <c r="B23" s="27" t="s">
        <v>30</v>
      </c>
      <c r="C23" s="27" t="s">
        <v>141</v>
      </c>
      <c r="D23" s="27" t="s">
        <v>142</v>
      </c>
      <c r="E23" s="27" t="s">
        <v>143</v>
      </c>
      <c r="F23" s="27" t="s">
        <v>144</v>
      </c>
      <c r="G23" s="27" t="s">
        <v>145</v>
      </c>
      <c r="H23" s="28" t="n">
        <v>90</v>
      </c>
      <c r="I23" s="27" t="s">
        <v>146</v>
      </c>
      <c r="J23" s="27" t="s">
        <v>147</v>
      </c>
      <c r="K23" s="27" t="s">
        <v>148</v>
      </c>
      <c r="L23" s="27" t="s">
        <v>149</v>
      </c>
      <c r="M23" s="27" t="s">
        <v>150</v>
      </c>
      <c r="N23" s="27" t="s">
        <v>151</v>
      </c>
      <c r="O23" s="27" t="s">
        <v>152</v>
      </c>
      <c r="P23" s="27" t="s">
        <v>153</v>
      </c>
      <c r="Q23" s="16" t="n">
        <v>1080</v>
      </c>
      <c r="R23" s="16" t="n">
        <f aca="false">Q23/2</f>
        <v>540</v>
      </c>
      <c r="S23" s="16" t="n">
        <v>3240</v>
      </c>
      <c r="T23" s="17" t="n">
        <v>291600</v>
      </c>
      <c r="U23" s="17" t="s">
        <v>55</v>
      </c>
      <c r="V23" s="16"/>
      <c r="W23" s="16"/>
      <c r="X23" s="18"/>
      <c r="Y23" s="18"/>
      <c r="Z23" s="19"/>
      <c r="AA23" s="19"/>
    </row>
    <row r="24" customFormat="false" ht="35.15" hidden="false" customHeight="true" outlineLevel="0" collapsed="false">
      <c r="A24" s="26" t="s">
        <v>60</v>
      </c>
      <c r="B24" s="27" t="s">
        <v>56</v>
      </c>
      <c r="C24" s="27" t="s">
        <v>141</v>
      </c>
      <c r="D24" s="27"/>
      <c r="E24" s="27" t="s">
        <v>143</v>
      </c>
      <c r="F24" s="27" t="s">
        <v>154</v>
      </c>
      <c r="G24" s="27" t="s">
        <v>155</v>
      </c>
      <c r="H24" s="28" t="n">
        <v>30</v>
      </c>
      <c r="I24" s="27" t="s">
        <v>146</v>
      </c>
      <c r="J24" s="27" t="s">
        <v>147</v>
      </c>
      <c r="K24" s="27" t="s">
        <v>148</v>
      </c>
      <c r="L24" s="27" t="s">
        <v>149</v>
      </c>
      <c r="M24" s="27" t="s">
        <v>150</v>
      </c>
      <c r="N24" s="27" t="s">
        <v>156</v>
      </c>
      <c r="O24" s="27"/>
      <c r="P24" s="27"/>
      <c r="Q24" s="16" t="n">
        <v>2160</v>
      </c>
      <c r="R24" s="16" t="n">
        <f aca="false">Q24/2</f>
        <v>1080</v>
      </c>
      <c r="S24" s="16" t="n">
        <v>6480</v>
      </c>
      <c r="T24" s="17" t="n">
        <v>194400</v>
      </c>
      <c r="U24" s="17"/>
      <c r="V24" s="16"/>
      <c r="W24" s="16"/>
      <c r="X24" s="18"/>
      <c r="Y24" s="18"/>
      <c r="Z24" s="19"/>
      <c r="AA24" s="19"/>
    </row>
    <row r="25" customFormat="false" ht="14" hidden="false" customHeight="false" outlineLevel="0" collapsed="false">
      <c r="A25" s="30"/>
      <c r="B25" s="31"/>
      <c r="C25" s="31"/>
      <c r="D25" s="31"/>
      <c r="E25" s="31"/>
      <c r="F25" s="31"/>
      <c r="G25" s="32"/>
      <c r="H25" s="33"/>
      <c r="I25" s="33"/>
      <c r="J25" s="31"/>
      <c r="K25" s="31"/>
      <c r="L25" s="31"/>
      <c r="M25" s="31"/>
      <c r="N25" s="31"/>
      <c r="O25" s="31"/>
      <c r="P25" s="31"/>
      <c r="Q25" s="43"/>
      <c r="R25" s="16"/>
      <c r="S25" s="43"/>
      <c r="T25" s="44"/>
      <c r="U25" s="44"/>
      <c r="V25" s="43"/>
      <c r="W25" s="43"/>
      <c r="X25" s="45"/>
      <c r="Y25" s="45"/>
      <c r="Z25" s="46"/>
      <c r="AA25" s="46"/>
    </row>
    <row r="26" customFormat="false" ht="35.15" hidden="false" customHeight="true" outlineLevel="0" collapsed="false">
      <c r="A26" s="38" t="s">
        <v>157</v>
      </c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10"/>
      <c r="R26" s="10"/>
      <c r="S26" s="10"/>
      <c r="T26" s="10"/>
      <c r="U26" s="10" t="s">
        <v>1</v>
      </c>
      <c r="V26" s="10"/>
      <c r="W26" s="10"/>
      <c r="X26" s="10"/>
      <c r="Y26" s="10"/>
      <c r="Z26" s="10"/>
      <c r="AA26" s="10"/>
    </row>
    <row r="27" customFormat="false" ht="64.9" hidden="false" customHeight="false" outlineLevel="0" collapsed="false">
      <c r="A27" s="39" t="s">
        <v>2</v>
      </c>
      <c r="B27" s="40" t="s">
        <v>3</v>
      </c>
      <c r="C27" s="40" t="s">
        <v>4</v>
      </c>
      <c r="D27" s="40" t="s">
        <v>5</v>
      </c>
      <c r="E27" s="40" t="s">
        <v>6</v>
      </c>
      <c r="F27" s="40" t="s">
        <v>7</v>
      </c>
      <c r="G27" s="40" t="s">
        <v>8</v>
      </c>
      <c r="H27" s="41" t="s">
        <v>9</v>
      </c>
      <c r="I27" s="41" t="s">
        <v>10</v>
      </c>
      <c r="J27" s="40" t="s">
        <v>11</v>
      </c>
      <c r="K27" s="40" t="s">
        <v>12</v>
      </c>
      <c r="L27" s="40" t="s">
        <v>13</v>
      </c>
      <c r="M27" s="40" t="s">
        <v>14</v>
      </c>
      <c r="N27" s="40" t="s">
        <v>15</v>
      </c>
      <c r="O27" s="14" t="s">
        <v>86</v>
      </c>
      <c r="P27" s="14" t="s">
        <v>87</v>
      </c>
      <c r="Q27" s="15" t="s">
        <v>18</v>
      </c>
      <c r="R27" s="16" t="s">
        <v>19</v>
      </c>
      <c r="S27" s="16" t="s">
        <v>20</v>
      </c>
      <c r="T27" s="17" t="s">
        <v>21</v>
      </c>
      <c r="U27" s="17" t="s">
        <v>22</v>
      </c>
      <c r="V27" s="16" t="s">
        <v>23</v>
      </c>
      <c r="W27" s="16" t="s">
        <v>24</v>
      </c>
      <c r="X27" s="18" t="s">
        <v>25</v>
      </c>
      <c r="Y27" s="18" t="s">
        <v>26</v>
      </c>
      <c r="Z27" s="19" t="s">
        <v>27</v>
      </c>
      <c r="AA27" s="19" t="s">
        <v>28</v>
      </c>
    </row>
    <row r="28" customFormat="false" ht="49.15" hidden="false" customHeight="true" outlineLevel="0" collapsed="false">
      <c r="A28" s="26" t="s">
        <v>41</v>
      </c>
      <c r="B28" s="27" t="s">
        <v>30</v>
      </c>
      <c r="C28" s="27" t="s">
        <v>158</v>
      </c>
      <c r="D28" s="27" t="s">
        <v>159</v>
      </c>
      <c r="E28" s="27" t="s">
        <v>160</v>
      </c>
      <c r="F28" s="27" t="s">
        <v>161</v>
      </c>
      <c r="G28" s="27" t="s">
        <v>162</v>
      </c>
      <c r="H28" s="28" t="n">
        <v>1.21143</v>
      </c>
      <c r="I28" s="27" t="s">
        <v>66</v>
      </c>
      <c r="J28" s="27" t="s">
        <v>163</v>
      </c>
      <c r="K28" s="27" t="s">
        <v>164</v>
      </c>
      <c r="L28" s="27" t="s">
        <v>165</v>
      </c>
      <c r="M28" s="27" t="s">
        <v>166</v>
      </c>
      <c r="N28" s="27" t="s">
        <v>167</v>
      </c>
      <c r="O28" s="27" t="s">
        <v>168</v>
      </c>
      <c r="P28" s="27" t="s">
        <v>169</v>
      </c>
      <c r="Q28" s="16" t="n">
        <v>1120</v>
      </c>
      <c r="R28" s="16" t="n">
        <f aca="false">Q28/2</f>
        <v>560</v>
      </c>
      <c r="S28" s="16" t="n">
        <v>3173</v>
      </c>
      <c r="T28" s="17" t="n">
        <v>3984.3361</v>
      </c>
      <c r="U28" s="17" t="s">
        <v>55</v>
      </c>
      <c r="V28" s="47" t="n">
        <f aca="false">644+84</f>
        <v>728</v>
      </c>
      <c r="W28" s="16" t="s">
        <v>170</v>
      </c>
      <c r="X28" s="18" t="n">
        <f aca="false">V28*H28</f>
        <v>881.92104</v>
      </c>
      <c r="Y28" s="18" t="n">
        <f aca="false">X28*1.1</f>
        <v>970.113144</v>
      </c>
      <c r="Z28" s="19" t="s">
        <v>171</v>
      </c>
      <c r="AA28" s="19" t="s">
        <v>84</v>
      </c>
    </row>
    <row r="29" customFormat="false" ht="39.5" hidden="false" customHeight="false" outlineLevel="0" collapsed="false">
      <c r="A29" s="26" t="s">
        <v>41</v>
      </c>
      <c r="B29" s="27" t="s">
        <v>56</v>
      </c>
      <c r="C29" s="27" t="s">
        <v>158</v>
      </c>
      <c r="D29" s="27"/>
      <c r="E29" s="27" t="s">
        <v>160</v>
      </c>
      <c r="F29" s="27" t="s">
        <v>172</v>
      </c>
      <c r="G29" s="27" t="s">
        <v>173</v>
      </c>
      <c r="H29" s="28" t="n">
        <v>1.21143</v>
      </c>
      <c r="I29" s="27" t="s">
        <v>66</v>
      </c>
      <c r="J29" s="27" t="s">
        <v>163</v>
      </c>
      <c r="K29" s="27" t="s">
        <v>164</v>
      </c>
      <c r="L29" s="27" t="s">
        <v>165</v>
      </c>
      <c r="M29" s="27" t="s">
        <v>166</v>
      </c>
      <c r="N29" s="27" t="s">
        <v>174</v>
      </c>
      <c r="O29" s="27"/>
      <c r="P29" s="27"/>
      <c r="Q29" s="16" t="n">
        <v>1120</v>
      </c>
      <c r="R29" s="16" t="n">
        <f aca="false">Q29/2</f>
        <v>560</v>
      </c>
      <c r="S29" s="16" t="n">
        <v>3173</v>
      </c>
      <c r="T29" s="17" t="n">
        <v>3984.3361</v>
      </c>
      <c r="U29" s="17"/>
      <c r="V29" s="47" t="n">
        <v>728</v>
      </c>
      <c r="W29" s="16" t="s">
        <v>170</v>
      </c>
      <c r="X29" s="18" t="n">
        <f aca="false">V29*H29</f>
        <v>881.92104</v>
      </c>
      <c r="Y29" s="18" t="n">
        <f aca="false">X29*1.1</f>
        <v>970.113144</v>
      </c>
      <c r="Z29" s="19" t="s">
        <v>175</v>
      </c>
      <c r="AA29" s="19" t="s">
        <v>84</v>
      </c>
    </row>
    <row r="30" customFormat="false" ht="45.65" hidden="true" customHeight="true" outlineLevel="0" collapsed="false">
      <c r="A30" s="26" t="s">
        <v>84</v>
      </c>
      <c r="B30" s="27" t="s">
        <v>56</v>
      </c>
      <c r="C30" s="27" t="s">
        <v>176</v>
      </c>
      <c r="D30" s="27" t="s">
        <v>177</v>
      </c>
      <c r="E30" s="27" t="s">
        <v>178</v>
      </c>
      <c r="F30" s="27" t="s">
        <v>179</v>
      </c>
      <c r="G30" s="27" t="s">
        <v>180</v>
      </c>
      <c r="H30" s="28" t="n">
        <v>17.5</v>
      </c>
      <c r="I30" s="27" t="s">
        <v>181</v>
      </c>
      <c r="J30" s="27" t="s">
        <v>182</v>
      </c>
      <c r="K30" s="27" t="s">
        <v>183</v>
      </c>
      <c r="L30" s="27" t="s">
        <v>184</v>
      </c>
      <c r="M30" s="29" t="s">
        <v>185</v>
      </c>
      <c r="N30" s="27" t="s">
        <v>186</v>
      </c>
      <c r="O30" s="27" t="s">
        <v>187</v>
      </c>
      <c r="P30" s="27" t="s">
        <v>188</v>
      </c>
      <c r="Q30" s="16" t="n">
        <v>1600</v>
      </c>
      <c r="R30" s="16" t="n">
        <v>800</v>
      </c>
      <c r="S30" s="16"/>
      <c r="T30" s="17"/>
      <c r="U30" s="17"/>
      <c r="V30" s="16"/>
      <c r="W30" s="16"/>
      <c r="X30" s="18"/>
      <c r="Y30" s="18"/>
      <c r="Z30" s="19"/>
      <c r="AA30" s="19"/>
    </row>
    <row r="31" customFormat="false" ht="23.85" hidden="true" customHeight="true" outlineLevel="0" collapsed="false">
      <c r="A31" s="26" t="s">
        <v>189</v>
      </c>
      <c r="B31" s="27" t="s">
        <v>30</v>
      </c>
      <c r="C31" s="27" t="s">
        <v>190</v>
      </c>
      <c r="D31" s="27" t="s">
        <v>191</v>
      </c>
      <c r="E31" s="27" t="s">
        <v>192</v>
      </c>
      <c r="F31" s="27" t="s">
        <v>193</v>
      </c>
      <c r="G31" s="27" t="s">
        <v>194</v>
      </c>
      <c r="H31" s="28" t="n">
        <v>285.59</v>
      </c>
      <c r="I31" s="27" t="s">
        <v>195</v>
      </c>
      <c r="J31" s="27" t="s">
        <v>196</v>
      </c>
      <c r="K31" s="27" t="s">
        <v>197</v>
      </c>
      <c r="L31" s="27" t="s">
        <v>198</v>
      </c>
      <c r="M31" s="27" t="s">
        <v>199</v>
      </c>
      <c r="N31" s="27" t="s">
        <v>200</v>
      </c>
      <c r="O31" s="27" t="s">
        <v>201</v>
      </c>
      <c r="P31" s="27" t="s">
        <v>202</v>
      </c>
      <c r="Q31" s="16" t="n">
        <v>150</v>
      </c>
      <c r="R31" s="16" t="n">
        <f aca="false">Q31/2</f>
        <v>75</v>
      </c>
      <c r="S31" s="16" t="n">
        <v>425</v>
      </c>
      <c r="T31" s="17" t="n">
        <v>121375.75</v>
      </c>
      <c r="U31" s="17"/>
      <c r="V31" s="16"/>
      <c r="W31" s="16"/>
      <c r="X31" s="18"/>
      <c r="Y31" s="18"/>
      <c r="Z31" s="19"/>
      <c r="AA31" s="19"/>
    </row>
    <row r="32" customFormat="false" ht="23.85" hidden="true" customHeight="false" outlineLevel="0" collapsed="false">
      <c r="A32" s="26" t="s">
        <v>189</v>
      </c>
      <c r="B32" s="27" t="s">
        <v>56</v>
      </c>
      <c r="C32" s="27" t="s">
        <v>190</v>
      </c>
      <c r="D32" s="27"/>
      <c r="E32" s="27" t="s">
        <v>192</v>
      </c>
      <c r="F32" s="27" t="s">
        <v>203</v>
      </c>
      <c r="G32" s="27" t="s">
        <v>204</v>
      </c>
      <c r="H32" s="28" t="n">
        <v>713.98</v>
      </c>
      <c r="I32" s="27" t="s">
        <v>195</v>
      </c>
      <c r="J32" s="27" t="s">
        <v>196</v>
      </c>
      <c r="K32" s="27" t="s">
        <v>197</v>
      </c>
      <c r="L32" s="27" t="s">
        <v>198</v>
      </c>
      <c r="M32" s="27" t="s">
        <v>199</v>
      </c>
      <c r="N32" s="27" t="s">
        <v>200</v>
      </c>
      <c r="O32" s="27"/>
      <c r="P32" s="27"/>
      <c r="Q32" s="16" t="n">
        <v>50</v>
      </c>
      <c r="R32" s="16" t="n">
        <f aca="false">Q32/2</f>
        <v>25</v>
      </c>
      <c r="S32" s="16" t="n">
        <v>141</v>
      </c>
      <c r="T32" s="17" t="n">
        <v>100671.18</v>
      </c>
      <c r="U32" s="17"/>
      <c r="V32" s="16"/>
      <c r="W32" s="16"/>
      <c r="X32" s="18"/>
      <c r="Y32" s="18"/>
      <c r="Z32" s="19"/>
      <c r="AA32" s="19"/>
    </row>
    <row r="33" customFormat="false" ht="23.85" hidden="false" customHeight="false" outlineLevel="0" collapsed="false">
      <c r="A33" s="26" t="s">
        <v>205</v>
      </c>
      <c r="B33" s="27" t="s">
        <v>56</v>
      </c>
      <c r="C33" s="27" t="s">
        <v>206</v>
      </c>
      <c r="D33" s="27" t="s">
        <v>207</v>
      </c>
      <c r="E33" s="27" t="s">
        <v>208</v>
      </c>
      <c r="F33" s="27" t="s">
        <v>209</v>
      </c>
      <c r="G33" s="27" t="s">
        <v>210</v>
      </c>
      <c r="H33" s="28" t="n">
        <v>27.707</v>
      </c>
      <c r="I33" s="27" t="s">
        <v>211</v>
      </c>
      <c r="J33" s="27" t="s">
        <v>212</v>
      </c>
      <c r="K33" s="27" t="s">
        <v>213</v>
      </c>
      <c r="L33" s="27" t="s">
        <v>214</v>
      </c>
      <c r="M33" s="27" t="s">
        <v>215</v>
      </c>
      <c r="N33" s="27" t="s">
        <v>216</v>
      </c>
      <c r="O33" s="27" t="s">
        <v>201</v>
      </c>
      <c r="P33" s="27" t="s">
        <v>217</v>
      </c>
      <c r="Q33" s="16" t="n">
        <v>3000</v>
      </c>
      <c r="R33" s="16" t="n">
        <f aca="false">Q33/2</f>
        <v>1500</v>
      </c>
      <c r="S33" s="16" t="n">
        <v>8500</v>
      </c>
      <c r="T33" s="17" t="n">
        <v>235509.5</v>
      </c>
      <c r="U33" s="17" t="s">
        <v>55</v>
      </c>
      <c r="V33" s="16" t="n">
        <v>140</v>
      </c>
      <c r="W33" s="16" t="s">
        <v>73</v>
      </c>
      <c r="X33" s="18" t="n">
        <f aca="false">V33*H33</f>
        <v>3878.98</v>
      </c>
      <c r="Y33" s="18" t="n">
        <f aca="false">X33*1.1</f>
        <v>4266.878</v>
      </c>
      <c r="Z33" s="19" t="s">
        <v>218</v>
      </c>
      <c r="AA33" s="19" t="s">
        <v>84</v>
      </c>
    </row>
    <row r="34" customFormat="false" ht="13.8" hidden="false" customHeight="false" outlineLevel="0" collapsed="false">
      <c r="A34" s="30"/>
      <c r="B34" s="31"/>
      <c r="C34" s="31"/>
      <c r="D34" s="31"/>
      <c r="E34" s="31"/>
      <c r="F34" s="31"/>
      <c r="G34" s="32"/>
      <c r="H34" s="33"/>
      <c r="I34" s="33"/>
      <c r="J34" s="31"/>
      <c r="K34" s="31"/>
      <c r="L34" s="31"/>
      <c r="M34" s="31"/>
      <c r="N34" s="31"/>
      <c r="O34" s="31"/>
      <c r="P34" s="31"/>
      <c r="Q34" s="43"/>
      <c r="R34" s="16"/>
      <c r="S34" s="43"/>
      <c r="T34" s="44"/>
      <c r="U34" s="44"/>
      <c r="V34" s="43"/>
      <c r="W34" s="43"/>
      <c r="X34" s="45"/>
      <c r="Y34" s="45"/>
      <c r="Z34" s="46"/>
      <c r="AA34" s="46"/>
    </row>
    <row r="35" customFormat="false" ht="26.85" hidden="false" customHeight="true" outlineLevel="0" collapsed="false">
      <c r="A35" s="38" t="s">
        <v>219</v>
      </c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10"/>
      <c r="R35" s="10"/>
      <c r="S35" s="10"/>
      <c r="T35" s="10"/>
      <c r="U35" s="10" t="s">
        <v>1</v>
      </c>
      <c r="V35" s="10"/>
      <c r="W35" s="10"/>
      <c r="X35" s="10"/>
      <c r="Y35" s="10"/>
      <c r="Z35" s="10"/>
      <c r="AA35" s="10"/>
    </row>
    <row r="36" customFormat="false" ht="64.9" hidden="false" customHeight="false" outlineLevel="0" collapsed="false">
      <c r="A36" s="39" t="s">
        <v>2</v>
      </c>
      <c r="B36" s="40" t="s">
        <v>3</v>
      </c>
      <c r="C36" s="40" t="s">
        <v>4</v>
      </c>
      <c r="D36" s="40" t="s">
        <v>5</v>
      </c>
      <c r="E36" s="40" t="s">
        <v>6</v>
      </c>
      <c r="F36" s="40" t="s">
        <v>7</v>
      </c>
      <c r="G36" s="40" t="s">
        <v>8</v>
      </c>
      <c r="H36" s="41" t="s">
        <v>9</v>
      </c>
      <c r="I36" s="41" t="s">
        <v>10</v>
      </c>
      <c r="J36" s="40" t="s">
        <v>11</v>
      </c>
      <c r="K36" s="40" t="s">
        <v>12</v>
      </c>
      <c r="L36" s="40" t="s">
        <v>13</v>
      </c>
      <c r="M36" s="40" t="s">
        <v>14</v>
      </c>
      <c r="N36" s="40" t="s">
        <v>15</v>
      </c>
      <c r="O36" s="14" t="s">
        <v>86</v>
      </c>
      <c r="P36" s="14" t="s">
        <v>87</v>
      </c>
      <c r="Q36" s="15" t="s">
        <v>18</v>
      </c>
      <c r="R36" s="16" t="s">
        <v>19</v>
      </c>
      <c r="S36" s="16" t="s">
        <v>20</v>
      </c>
      <c r="T36" s="17" t="s">
        <v>21</v>
      </c>
      <c r="U36" s="17" t="s">
        <v>22</v>
      </c>
      <c r="V36" s="16" t="s">
        <v>23</v>
      </c>
      <c r="W36" s="16" t="s">
        <v>24</v>
      </c>
      <c r="X36" s="18" t="s">
        <v>25</v>
      </c>
      <c r="Y36" s="18" t="s">
        <v>26</v>
      </c>
      <c r="Z36" s="19" t="s">
        <v>27</v>
      </c>
      <c r="AA36" s="19" t="s">
        <v>28</v>
      </c>
    </row>
    <row r="37" customFormat="false" ht="39.5" hidden="false" customHeight="false" outlineLevel="0" collapsed="false">
      <c r="A37" s="26" t="s">
        <v>88</v>
      </c>
      <c r="B37" s="27" t="s">
        <v>30</v>
      </c>
      <c r="C37" s="27" t="s">
        <v>220</v>
      </c>
      <c r="D37" s="27" t="s">
        <v>221</v>
      </c>
      <c r="E37" s="27" t="s">
        <v>222</v>
      </c>
      <c r="F37" s="27" t="s">
        <v>223</v>
      </c>
      <c r="G37" s="27" t="s">
        <v>224</v>
      </c>
      <c r="H37" s="28" t="n">
        <v>0.9825</v>
      </c>
      <c r="I37" s="27" t="s">
        <v>225</v>
      </c>
      <c r="J37" s="27" t="s">
        <v>226</v>
      </c>
      <c r="K37" s="27" t="s">
        <v>227</v>
      </c>
      <c r="L37" s="27" t="s">
        <v>228</v>
      </c>
      <c r="M37" s="27" t="s">
        <v>229</v>
      </c>
      <c r="N37" s="27" t="s">
        <v>230</v>
      </c>
      <c r="O37" s="27" t="s">
        <v>231</v>
      </c>
      <c r="P37" s="27" t="s">
        <v>232</v>
      </c>
      <c r="Q37" s="16" t="n">
        <v>420</v>
      </c>
      <c r="R37" s="16" t="n">
        <f aca="false">Q37/2</f>
        <v>210</v>
      </c>
      <c r="S37" s="16" t="n">
        <v>1155</v>
      </c>
      <c r="T37" s="17" t="n">
        <v>1316.7</v>
      </c>
      <c r="U37" s="17" t="s">
        <v>55</v>
      </c>
      <c r="V37" s="47" t="n">
        <f aca="false">224+1680</f>
        <v>1904</v>
      </c>
      <c r="W37" s="16" t="s">
        <v>233</v>
      </c>
      <c r="X37" s="18" t="n">
        <f aca="false">V37*H37</f>
        <v>1870.68</v>
      </c>
      <c r="Y37" s="18" t="n">
        <f aca="false">X37*1.1</f>
        <v>2057.748</v>
      </c>
      <c r="Z37" s="19" t="s">
        <v>234</v>
      </c>
      <c r="AA37" s="19" t="s">
        <v>84</v>
      </c>
    </row>
    <row r="38" customFormat="false" ht="23.85" hidden="true" customHeight="true" outlineLevel="0" collapsed="false">
      <c r="A38" s="26" t="s">
        <v>235</v>
      </c>
      <c r="B38" s="27" t="s">
        <v>30</v>
      </c>
      <c r="C38" s="27" t="s">
        <v>236</v>
      </c>
      <c r="D38" s="27" t="s">
        <v>237</v>
      </c>
      <c r="E38" s="27" t="s">
        <v>238</v>
      </c>
      <c r="F38" s="27" t="s">
        <v>239</v>
      </c>
      <c r="G38" s="27" t="s">
        <v>240</v>
      </c>
      <c r="H38" s="28" t="n">
        <v>6438.17</v>
      </c>
      <c r="I38" s="27" t="s">
        <v>241</v>
      </c>
      <c r="J38" s="27" t="s">
        <v>133</v>
      </c>
      <c r="K38" s="27" t="s">
        <v>134</v>
      </c>
      <c r="L38" s="27" t="s">
        <v>135</v>
      </c>
      <c r="M38" s="27" t="s">
        <v>136</v>
      </c>
      <c r="N38" s="27" t="s">
        <v>242</v>
      </c>
      <c r="O38" s="27" t="s">
        <v>231</v>
      </c>
      <c r="P38" s="27" t="s">
        <v>243</v>
      </c>
      <c r="Q38" s="16" t="n">
        <v>1</v>
      </c>
      <c r="R38" s="16" t="n">
        <f aca="false">Q38/2</f>
        <v>0.5</v>
      </c>
      <c r="S38" s="16" t="n">
        <v>2</v>
      </c>
      <c r="T38" s="17" t="n">
        <v>12876.34</v>
      </c>
      <c r="U38" s="17"/>
      <c r="V38" s="16" t="n">
        <v>0.398467432950192</v>
      </c>
      <c r="W38" s="16"/>
      <c r="X38" s="18"/>
      <c r="Y38" s="18"/>
      <c r="Z38" s="19"/>
      <c r="AA38" s="19"/>
    </row>
    <row r="39" customFormat="false" ht="23.85" hidden="true" customHeight="false" outlineLevel="0" collapsed="false">
      <c r="A39" s="26" t="s">
        <v>235</v>
      </c>
      <c r="B39" s="27" t="s">
        <v>56</v>
      </c>
      <c r="C39" s="27" t="s">
        <v>236</v>
      </c>
      <c r="D39" s="27"/>
      <c r="E39" s="27" t="s">
        <v>238</v>
      </c>
      <c r="F39" s="27" t="s">
        <v>244</v>
      </c>
      <c r="G39" s="27" t="s">
        <v>245</v>
      </c>
      <c r="H39" s="28" t="n">
        <v>1379.61</v>
      </c>
      <c r="I39" s="27" t="s">
        <v>241</v>
      </c>
      <c r="J39" s="27" t="s">
        <v>133</v>
      </c>
      <c r="K39" s="27" t="s">
        <v>134</v>
      </c>
      <c r="L39" s="27" t="s">
        <v>135</v>
      </c>
      <c r="M39" s="27" t="s">
        <v>136</v>
      </c>
      <c r="N39" s="27" t="s">
        <v>242</v>
      </c>
      <c r="O39" s="27"/>
      <c r="P39" s="27"/>
      <c r="Q39" s="16" t="n">
        <v>1</v>
      </c>
      <c r="R39" s="16" t="n">
        <f aca="false">Q39/2</f>
        <v>0.5</v>
      </c>
      <c r="S39" s="16" t="n">
        <v>2</v>
      </c>
      <c r="T39" s="17" t="n">
        <v>2759.22</v>
      </c>
      <c r="U39" s="17"/>
      <c r="V39" s="16" t="n">
        <v>0.4</v>
      </c>
      <c r="W39" s="16"/>
      <c r="X39" s="18"/>
      <c r="Y39" s="18"/>
      <c r="Z39" s="19"/>
      <c r="AA39" s="19"/>
    </row>
    <row r="40" customFormat="false" ht="46.25" hidden="true" customHeight="false" outlineLevel="0" collapsed="false">
      <c r="A40" s="26" t="s">
        <v>246</v>
      </c>
      <c r="B40" s="27" t="s">
        <v>30</v>
      </c>
      <c r="C40" s="27" t="s">
        <v>247</v>
      </c>
      <c r="D40" s="27" t="s">
        <v>248</v>
      </c>
      <c r="E40" s="27" t="s">
        <v>249</v>
      </c>
      <c r="F40" s="27" t="s">
        <v>250</v>
      </c>
      <c r="G40" s="27" t="s">
        <v>251</v>
      </c>
      <c r="H40" s="28" t="n">
        <v>46.93</v>
      </c>
      <c r="I40" s="27" t="s">
        <v>252</v>
      </c>
      <c r="J40" s="27" t="s">
        <v>226</v>
      </c>
      <c r="K40" s="21" t="s">
        <v>227</v>
      </c>
      <c r="L40" s="27" t="s">
        <v>228</v>
      </c>
      <c r="M40" s="27" t="s">
        <v>229</v>
      </c>
      <c r="N40" s="27" t="s">
        <v>253</v>
      </c>
      <c r="O40" s="27" t="s">
        <v>254</v>
      </c>
      <c r="P40" s="27" t="s">
        <v>255</v>
      </c>
      <c r="Q40" s="16" t="n">
        <v>40</v>
      </c>
      <c r="R40" s="16" t="n">
        <v>20</v>
      </c>
      <c r="S40" s="16"/>
      <c r="T40" s="17"/>
      <c r="U40" s="17"/>
      <c r="V40" s="16"/>
      <c r="W40" s="16"/>
      <c r="X40" s="18"/>
      <c r="Y40" s="18"/>
      <c r="Z40" s="19"/>
      <c r="AA40" s="19"/>
    </row>
    <row r="41" customFormat="false" ht="57.45" hidden="true" customHeight="false" outlineLevel="0" collapsed="false">
      <c r="A41" s="26" t="s">
        <v>60</v>
      </c>
      <c r="B41" s="27" t="s">
        <v>56</v>
      </c>
      <c r="C41" s="27" t="s">
        <v>256</v>
      </c>
      <c r="D41" s="27" t="s">
        <v>257</v>
      </c>
      <c r="E41" s="27" t="s">
        <v>258</v>
      </c>
      <c r="F41" s="27" t="s">
        <v>259</v>
      </c>
      <c r="G41" s="21" t="s">
        <v>260</v>
      </c>
      <c r="H41" s="28" t="n">
        <v>18.98</v>
      </c>
      <c r="I41" s="27" t="s">
        <v>261</v>
      </c>
      <c r="J41" s="27" t="s">
        <v>182</v>
      </c>
      <c r="K41" s="27" t="s">
        <v>183</v>
      </c>
      <c r="L41" s="27" t="s">
        <v>184</v>
      </c>
      <c r="M41" s="29" t="s">
        <v>185</v>
      </c>
      <c r="N41" s="27" t="s">
        <v>262</v>
      </c>
      <c r="O41" s="27" t="s">
        <v>263</v>
      </c>
      <c r="P41" s="27" t="s">
        <v>264</v>
      </c>
      <c r="Q41" s="16" t="n">
        <v>260</v>
      </c>
      <c r="R41" s="16" t="n">
        <v>120</v>
      </c>
      <c r="S41" s="16"/>
      <c r="T41" s="17"/>
      <c r="U41" s="17"/>
      <c r="V41" s="16"/>
      <c r="W41" s="16"/>
      <c r="X41" s="18"/>
      <c r="Y41" s="18"/>
      <c r="Z41" s="19"/>
      <c r="AA41" s="19"/>
    </row>
    <row r="42" customFormat="false" ht="35.05" hidden="false" customHeight="false" outlineLevel="0" collapsed="false">
      <c r="A42" s="26" t="s">
        <v>189</v>
      </c>
      <c r="B42" s="27" t="s">
        <v>30</v>
      </c>
      <c r="C42" s="27" t="s">
        <v>265</v>
      </c>
      <c r="D42" s="27" t="s">
        <v>266</v>
      </c>
      <c r="E42" s="27" t="s">
        <v>267</v>
      </c>
      <c r="F42" s="27" t="s">
        <v>268</v>
      </c>
      <c r="G42" s="27" t="s">
        <v>204</v>
      </c>
      <c r="H42" s="28" t="n">
        <v>476.82</v>
      </c>
      <c r="I42" s="27" t="s">
        <v>269</v>
      </c>
      <c r="J42" s="27" t="s">
        <v>270</v>
      </c>
      <c r="K42" s="27" t="s">
        <v>271</v>
      </c>
      <c r="L42" s="27" t="s">
        <v>272</v>
      </c>
      <c r="M42" s="27" t="s">
        <v>273</v>
      </c>
      <c r="N42" s="27" t="s">
        <v>274</v>
      </c>
      <c r="O42" s="27" t="s">
        <v>231</v>
      </c>
      <c r="P42" s="27" t="s">
        <v>275</v>
      </c>
      <c r="Q42" s="16" t="n">
        <v>60</v>
      </c>
      <c r="R42" s="16" t="n">
        <f aca="false">Q42/2</f>
        <v>30</v>
      </c>
      <c r="S42" s="16" t="n">
        <v>165</v>
      </c>
      <c r="T42" s="17" t="n">
        <v>78675.3</v>
      </c>
      <c r="U42" s="17" t="s">
        <v>55</v>
      </c>
      <c r="V42" s="16" t="n">
        <v>20</v>
      </c>
      <c r="W42" s="16" t="s">
        <v>73</v>
      </c>
      <c r="X42" s="18" t="n">
        <f aca="false">V42*H42</f>
        <v>9536.4</v>
      </c>
      <c r="Y42" s="18" t="n">
        <f aca="false">X42*1.1</f>
        <v>10490.04</v>
      </c>
      <c r="Z42" s="19" t="s">
        <v>276</v>
      </c>
      <c r="AA42" s="19" t="s">
        <v>277</v>
      </c>
    </row>
    <row r="43" customFormat="false" ht="35.05" hidden="false" customHeight="true" outlineLevel="0" collapsed="false">
      <c r="A43" s="26" t="s">
        <v>205</v>
      </c>
      <c r="B43" s="27" t="s">
        <v>30</v>
      </c>
      <c r="C43" s="27" t="s">
        <v>278</v>
      </c>
      <c r="D43" s="27" t="s">
        <v>279</v>
      </c>
      <c r="E43" s="27" t="s">
        <v>280</v>
      </c>
      <c r="F43" s="27" t="s">
        <v>281</v>
      </c>
      <c r="G43" s="27" t="s">
        <v>282</v>
      </c>
      <c r="H43" s="28" t="n">
        <v>21.81</v>
      </c>
      <c r="I43" s="27" t="s">
        <v>283</v>
      </c>
      <c r="J43" s="27" t="s">
        <v>270</v>
      </c>
      <c r="K43" s="27" t="s">
        <v>271</v>
      </c>
      <c r="L43" s="27" t="s">
        <v>272</v>
      </c>
      <c r="M43" s="27" t="s">
        <v>273</v>
      </c>
      <c r="N43" s="27" t="s">
        <v>284</v>
      </c>
      <c r="O43" s="27" t="s">
        <v>231</v>
      </c>
      <c r="P43" s="27" t="s">
        <v>275</v>
      </c>
      <c r="Q43" s="16" t="n">
        <v>600</v>
      </c>
      <c r="R43" s="16" t="n">
        <f aca="false">Q43/2</f>
        <v>300</v>
      </c>
      <c r="S43" s="16" t="n">
        <v>1650</v>
      </c>
      <c r="T43" s="17" t="n">
        <v>35986.5</v>
      </c>
      <c r="U43" s="17" t="s">
        <v>55</v>
      </c>
      <c r="V43" s="16"/>
      <c r="W43" s="16"/>
      <c r="X43" s="18"/>
      <c r="Y43" s="18"/>
      <c r="Z43" s="19"/>
      <c r="AA43" s="19"/>
    </row>
    <row r="44" customFormat="false" ht="35.05" hidden="false" customHeight="false" outlineLevel="0" collapsed="false">
      <c r="A44" s="26" t="s">
        <v>205</v>
      </c>
      <c r="B44" s="27" t="s">
        <v>56</v>
      </c>
      <c r="C44" s="27" t="s">
        <v>278</v>
      </c>
      <c r="D44" s="27"/>
      <c r="E44" s="27" t="s">
        <v>280</v>
      </c>
      <c r="F44" s="27" t="s">
        <v>285</v>
      </c>
      <c r="G44" s="27" t="s">
        <v>286</v>
      </c>
      <c r="H44" s="28" t="n">
        <v>43.61</v>
      </c>
      <c r="I44" s="27" t="s">
        <v>283</v>
      </c>
      <c r="J44" s="27" t="s">
        <v>270</v>
      </c>
      <c r="K44" s="27" t="s">
        <v>271</v>
      </c>
      <c r="L44" s="27" t="s">
        <v>272</v>
      </c>
      <c r="M44" s="27" t="s">
        <v>273</v>
      </c>
      <c r="N44" s="27" t="s">
        <v>284</v>
      </c>
      <c r="O44" s="27"/>
      <c r="P44" s="27"/>
      <c r="Q44" s="16" t="n">
        <v>14440</v>
      </c>
      <c r="R44" s="16" t="n">
        <f aca="false">Q44/2</f>
        <v>7220</v>
      </c>
      <c r="S44" s="16" t="n">
        <v>39710</v>
      </c>
      <c r="T44" s="17" t="n">
        <v>1731753.1</v>
      </c>
      <c r="U44" s="17"/>
      <c r="V44" s="16"/>
      <c r="W44" s="16"/>
      <c r="X44" s="18"/>
      <c r="Y44" s="18"/>
      <c r="Z44" s="19"/>
      <c r="AA44" s="19"/>
    </row>
    <row r="45" customFormat="false" ht="35.05" hidden="false" customHeight="false" outlineLevel="0" collapsed="false">
      <c r="A45" s="26" t="s">
        <v>287</v>
      </c>
      <c r="B45" s="27" t="s">
        <v>30</v>
      </c>
      <c r="C45" s="27" t="s">
        <v>288</v>
      </c>
      <c r="D45" s="27" t="s">
        <v>289</v>
      </c>
      <c r="E45" s="27" t="s">
        <v>290</v>
      </c>
      <c r="F45" s="27" t="s">
        <v>291</v>
      </c>
      <c r="G45" s="27" t="s">
        <v>292</v>
      </c>
      <c r="H45" s="28" t="n">
        <v>12.79</v>
      </c>
      <c r="I45" s="27" t="s">
        <v>283</v>
      </c>
      <c r="J45" s="27" t="s">
        <v>293</v>
      </c>
      <c r="K45" s="21" t="s">
        <v>294</v>
      </c>
      <c r="L45" s="27" t="s">
        <v>295</v>
      </c>
      <c r="M45" s="24" t="s">
        <v>296</v>
      </c>
      <c r="N45" s="27" t="s">
        <v>297</v>
      </c>
      <c r="O45" s="27" t="s">
        <v>231</v>
      </c>
      <c r="P45" s="27" t="s">
        <v>298</v>
      </c>
      <c r="Q45" s="16" t="n">
        <v>2800</v>
      </c>
      <c r="R45" s="16" t="n">
        <f aca="false">Q45/2</f>
        <v>1400</v>
      </c>
      <c r="S45" s="16" t="n">
        <v>7700</v>
      </c>
      <c r="T45" s="17" t="n">
        <v>98483</v>
      </c>
      <c r="U45" s="17" t="s">
        <v>55</v>
      </c>
      <c r="V45" s="16"/>
      <c r="W45" s="16"/>
      <c r="X45" s="18"/>
      <c r="Y45" s="18"/>
      <c r="Z45" s="19"/>
      <c r="AA45" s="19"/>
    </row>
    <row r="46" customFormat="false" ht="35.15" hidden="false" customHeight="true" outlineLevel="0" collapsed="false">
      <c r="A46" s="26" t="s">
        <v>299</v>
      </c>
      <c r="B46" s="27" t="s">
        <v>30</v>
      </c>
      <c r="C46" s="27" t="s">
        <v>300</v>
      </c>
      <c r="D46" s="27" t="s">
        <v>301</v>
      </c>
      <c r="E46" s="27" t="s">
        <v>302</v>
      </c>
      <c r="F46" s="27" t="s">
        <v>303</v>
      </c>
      <c r="G46" s="27" t="s">
        <v>304</v>
      </c>
      <c r="H46" s="28" t="n">
        <v>49.027</v>
      </c>
      <c r="I46" s="27" t="s">
        <v>305</v>
      </c>
      <c r="J46" s="27" t="s">
        <v>306</v>
      </c>
      <c r="K46" s="27" t="s">
        <v>307</v>
      </c>
      <c r="L46" s="27" t="s">
        <v>308</v>
      </c>
      <c r="M46" s="27" t="s">
        <v>309</v>
      </c>
      <c r="N46" s="27" t="s">
        <v>310</v>
      </c>
      <c r="O46" s="27" t="s">
        <v>231</v>
      </c>
      <c r="P46" s="27" t="s">
        <v>311</v>
      </c>
      <c r="Q46" s="16" t="n">
        <v>1500</v>
      </c>
      <c r="R46" s="16" t="n">
        <f aca="false">Q46/2</f>
        <v>750</v>
      </c>
      <c r="S46" s="16" t="n">
        <v>4125</v>
      </c>
      <c r="T46" s="17" t="n">
        <v>202236.375</v>
      </c>
      <c r="U46" s="17" t="s">
        <v>55</v>
      </c>
      <c r="V46" s="16"/>
      <c r="W46" s="16"/>
      <c r="X46" s="18"/>
      <c r="Y46" s="18"/>
      <c r="Z46" s="19"/>
      <c r="AA46" s="19"/>
    </row>
    <row r="47" customFormat="false" ht="13.8" hidden="false" customHeight="false" outlineLevel="0" collapsed="false">
      <c r="A47" s="30"/>
      <c r="B47" s="31"/>
      <c r="C47" s="31"/>
      <c r="D47" s="31"/>
      <c r="E47" s="31"/>
      <c r="F47" s="31"/>
      <c r="G47" s="32"/>
      <c r="H47" s="33"/>
      <c r="I47" s="33"/>
      <c r="J47" s="31"/>
      <c r="K47" s="31"/>
      <c r="L47" s="31"/>
      <c r="M47" s="31"/>
      <c r="N47" s="31"/>
      <c r="O47" s="31"/>
      <c r="P47" s="31"/>
      <c r="Q47" s="43"/>
      <c r="R47" s="16"/>
      <c r="S47" s="43"/>
      <c r="T47" s="44"/>
      <c r="U47" s="44"/>
      <c r="V47" s="43"/>
      <c r="W47" s="43"/>
      <c r="X47" s="45"/>
      <c r="Y47" s="45"/>
      <c r="Z47" s="46"/>
      <c r="AA47" s="46"/>
    </row>
    <row r="48" customFormat="false" ht="26.85" hidden="false" customHeight="true" outlineLevel="0" collapsed="false">
      <c r="A48" s="38" t="s">
        <v>312</v>
      </c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48"/>
      <c r="R48" s="48"/>
      <c r="S48" s="48"/>
      <c r="T48" s="48"/>
      <c r="U48" s="48" t="s">
        <v>1</v>
      </c>
      <c r="V48" s="48"/>
      <c r="W48" s="48"/>
      <c r="X48" s="48"/>
      <c r="Y48" s="48"/>
      <c r="Z48" s="48"/>
      <c r="AA48" s="48"/>
    </row>
    <row r="49" customFormat="false" ht="64.9" hidden="false" customHeight="false" outlineLevel="0" collapsed="false">
      <c r="A49" s="39" t="s">
        <v>2</v>
      </c>
      <c r="B49" s="40" t="s">
        <v>3</v>
      </c>
      <c r="C49" s="40" t="s">
        <v>4</v>
      </c>
      <c r="D49" s="40" t="s">
        <v>5</v>
      </c>
      <c r="E49" s="40" t="s">
        <v>6</v>
      </c>
      <c r="F49" s="40" t="s">
        <v>7</v>
      </c>
      <c r="G49" s="40" t="s">
        <v>8</v>
      </c>
      <c r="H49" s="41" t="s">
        <v>9</v>
      </c>
      <c r="I49" s="41" t="s">
        <v>10</v>
      </c>
      <c r="J49" s="40" t="s">
        <v>11</v>
      </c>
      <c r="K49" s="40" t="s">
        <v>12</v>
      </c>
      <c r="L49" s="40" t="s">
        <v>13</v>
      </c>
      <c r="M49" s="40" t="s">
        <v>14</v>
      </c>
      <c r="N49" s="40" t="s">
        <v>15</v>
      </c>
      <c r="O49" s="14" t="s">
        <v>86</v>
      </c>
      <c r="P49" s="14" t="s">
        <v>87</v>
      </c>
      <c r="Q49" s="15" t="s">
        <v>18</v>
      </c>
      <c r="R49" s="16" t="s">
        <v>19</v>
      </c>
      <c r="S49" s="16" t="s">
        <v>20</v>
      </c>
      <c r="T49" s="17" t="s">
        <v>21</v>
      </c>
      <c r="U49" s="17" t="s">
        <v>22</v>
      </c>
      <c r="V49" s="16" t="s">
        <v>23</v>
      </c>
      <c r="W49" s="16" t="s">
        <v>24</v>
      </c>
      <c r="X49" s="18" t="s">
        <v>25</v>
      </c>
      <c r="Y49" s="18" t="s">
        <v>26</v>
      </c>
      <c r="Z49" s="19" t="s">
        <v>27</v>
      </c>
      <c r="AA49" s="19" t="s">
        <v>28</v>
      </c>
    </row>
    <row r="50" customFormat="false" ht="23.85" hidden="false" customHeight="true" outlineLevel="0" collapsed="false">
      <c r="A50" s="26" t="s">
        <v>88</v>
      </c>
      <c r="B50" s="27" t="s">
        <v>30</v>
      </c>
      <c r="C50" s="27" t="s">
        <v>313</v>
      </c>
      <c r="D50" s="27" t="s">
        <v>314</v>
      </c>
      <c r="E50" s="27" t="s">
        <v>129</v>
      </c>
      <c r="F50" s="27" t="s">
        <v>130</v>
      </c>
      <c r="G50" s="27" t="s">
        <v>131</v>
      </c>
      <c r="H50" s="28" t="n">
        <v>1157.52</v>
      </c>
      <c r="I50" s="27" t="s">
        <v>132</v>
      </c>
      <c r="J50" s="27" t="s">
        <v>133</v>
      </c>
      <c r="K50" s="27" t="s">
        <v>134</v>
      </c>
      <c r="L50" s="27" t="s">
        <v>135</v>
      </c>
      <c r="M50" s="27" t="s">
        <v>136</v>
      </c>
      <c r="N50" s="27" t="s">
        <v>137</v>
      </c>
      <c r="O50" s="27" t="s">
        <v>315</v>
      </c>
      <c r="P50" s="27" t="s">
        <v>316</v>
      </c>
      <c r="Q50" s="16" t="n">
        <v>366</v>
      </c>
      <c r="R50" s="16" t="n">
        <f aca="false">Q50/2</f>
        <v>183</v>
      </c>
      <c r="S50" s="16" t="n">
        <v>976</v>
      </c>
      <c r="T50" s="17" t="n">
        <v>1129739.52</v>
      </c>
      <c r="U50" s="17" t="s">
        <v>55</v>
      </c>
      <c r="V50" s="16"/>
      <c r="W50" s="16"/>
      <c r="X50" s="18"/>
      <c r="Y50" s="18"/>
      <c r="Z50" s="19"/>
      <c r="AA50" s="19"/>
    </row>
    <row r="51" customFormat="false" ht="23.85" hidden="false" customHeight="false" outlineLevel="0" collapsed="false">
      <c r="A51" s="26" t="s">
        <v>88</v>
      </c>
      <c r="B51" s="27" t="s">
        <v>56</v>
      </c>
      <c r="C51" s="27" t="s">
        <v>313</v>
      </c>
      <c r="D51" s="27"/>
      <c r="E51" s="27" t="s">
        <v>129</v>
      </c>
      <c r="F51" s="27" t="s">
        <v>138</v>
      </c>
      <c r="G51" s="27" t="s">
        <v>139</v>
      </c>
      <c r="H51" s="28" t="n">
        <v>1852.03</v>
      </c>
      <c r="I51" s="27" t="s">
        <v>132</v>
      </c>
      <c r="J51" s="27" t="s">
        <v>133</v>
      </c>
      <c r="K51" s="27" t="s">
        <v>134</v>
      </c>
      <c r="L51" s="27" t="s">
        <v>135</v>
      </c>
      <c r="M51" s="27" t="s">
        <v>136</v>
      </c>
      <c r="N51" s="27" t="s">
        <v>140</v>
      </c>
      <c r="O51" s="27"/>
      <c r="P51" s="27"/>
      <c r="Q51" s="16" t="n">
        <v>99</v>
      </c>
      <c r="R51" s="16" t="n">
        <f aca="false">Q51/2</f>
        <v>49.5</v>
      </c>
      <c r="S51" s="16" t="n">
        <v>264</v>
      </c>
      <c r="T51" s="17" t="n">
        <v>488935.92</v>
      </c>
      <c r="U51" s="17"/>
      <c r="V51" s="16"/>
      <c r="W51" s="16"/>
      <c r="X51" s="18"/>
      <c r="Y51" s="18"/>
      <c r="Z51" s="19"/>
      <c r="AA51" s="19"/>
    </row>
    <row r="52" customFormat="false" ht="13.8" hidden="false" customHeight="false" outlineLevel="0" collapsed="false">
      <c r="A52" s="30"/>
      <c r="B52" s="31"/>
      <c r="C52" s="31"/>
      <c r="D52" s="31"/>
      <c r="E52" s="31"/>
      <c r="F52" s="31"/>
      <c r="G52" s="32"/>
      <c r="H52" s="33"/>
      <c r="I52" s="33"/>
      <c r="J52" s="31"/>
      <c r="K52" s="31"/>
      <c r="L52" s="31"/>
      <c r="M52" s="31"/>
      <c r="N52" s="31"/>
      <c r="O52" s="31"/>
      <c r="P52" s="31"/>
      <c r="Q52" s="43"/>
      <c r="R52" s="16"/>
      <c r="S52" s="43"/>
      <c r="T52" s="44"/>
      <c r="U52" s="44"/>
      <c r="V52" s="43"/>
      <c r="W52" s="43"/>
      <c r="X52" s="45"/>
      <c r="Y52" s="45"/>
      <c r="Z52" s="46"/>
      <c r="AA52" s="46"/>
    </row>
    <row r="53" customFormat="false" ht="35.15" hidden="false" customHeight="true" outlineLevel="0" collapsed="false">
      <c r="A53" s="38" t="s">
        <v>317</v>
      </c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10"/>
      <c r="R53" s="10"/>
      <c r="S53" s="10"/>
      <c r="T53" s="10"/>
      <c r="U53" s="10" t="s">
        <v>1</v>
      </c>
      <c r="V53" s="10"/>
      <c r="W53" s="10"/>
      <c r="X53" s="10"/>
      <c r="Y53" s="10"/>
      <c r="Z53" s="10"/>
      <c r="AA53" s="10"/>
    </row>
    <row r="54" customFormat="false" ht="64.9" hidden="false" customHeight="false" outlineLevel="0" collapsed="false">
      <c r="A54" s="39" t="s">
        <v>2</v>
      </c>
      <c r="B54" s="40" t="s">
        <v>3</v>
      </c>
      <c r="C54" s="40" t="s">
        <v>4</v>
      </c>
      <c r="D54" s="40" t="s">
        <v>5</v>
      </c>
      <c r="E54" s="40" t="s">
        <v>6</v>
      </c>
      <c r="F54" s="40" t="s">
        <v>7</v>
      </c>
      <c r="G54" s="40" t="s">
        <v>8</v>
      </c>
      <c r="H54" s="41" t="s">
        <v>9</v>
      </c>
      <c r="I54" s="41" t="s">
        <v>10</v>
      </c>
      <c r="J54" s="40" t="s">
        <v>11</v>
      </c>
      <c r="K54" s="40" t="s">
        <v>12</v>
      </c>
      <c r="L54" s="40" t="s">
        <v>13</v>
      </c>
      <c r="M54" s="40" t="s">
        <v>14</v>
      </c>
      <c r="N54" s="40" t="s">
        <v>15</v>
      </c>
      <c r="O54" s="14" t="s">
        <v>86</v>
      </c>
      <c r="P54" s="14" t="s">
        <v>87</v>
      </c>
      <c r="Q54" s="15" t="s">
        <v>18</v>
      </c>
      <c r="R54" s="16" t="s">
        <v>19</v>
      </c>
      <c r="S54" s="16" t="s">
        <v>20</v>
      </c>
      <c r="T54" s="17" t="s">
        <v>21</v>
      </c>
      <c r="U54" s="17" t="s">
        <v>22</v>
      </c>
      <c r="V54" s="16" t="s">
        <v>23</v>
      </c>
      <c r="W54" s="16" t="s">
        <v>24</v>
      </c>
      <c r="X54" s="18" t="s">
        <v>25</v>
      </c>
      <c r="Y54" s="18" t="s">
        <v>26</v>
      </c>
      <c r="Z54" s="19" t="s">
        <v>27</v>
      </c>
      <c r="AA54" s="19" t="s">
        <v>28</v>
      </c>
    </row>
    <row r="55" customFormat="false" ht="46.5" hidden="false" customHeight="true" outlineLevel="0" collapsed="false">
      <c r="A55" s="20" t="s">
        <v>235</v>
      </c>
      <c r="B55" s="21" t="s">
        <v>30</v>
      </c>
      <c r="C55" s="21" t="s">
        <v>318</v>
      </c>
      <c r="D55" s="21" t="s">
        <v>319</v>
      </c>
      <c r="E55" s="27" t="s">
        <v>320</v>
      </c>
      <c r="F55" s="21" t="s">
        <v>321</v>
      </c>
      <c r="G55" s="27" t="s">
        <v>322</v>
      </c>
      <c r="H55" s="49" t="n">
        <v>1130.36</v>
      </c>
      <c r="I55" s="27" t="s">
        <v>323</v>
      </c>
      <c r="J55" s="27" t="s">
        <v>324</v>
      </c>
      <c r="K55" s="21" t="s">
        <v>294</v>
      </c>
      <c r="L55" s="27" t="s">
        <v>325</v>
      </c>
      <c r="M55" s="24" t="s">
        <v>296</v>
      </c>
      <c r="N55" s="27" t="s">
        <v>326</v>
      </c>
      <c r="O55" s="27" t="s">
        <v>327</v>
      </c>
      <c r="P55" s="27" t="s">
        <v>328</v>
      </c>
      <c r="Q55" s="16" t="n">
        <v>800</v>
      </c>
      <c r="R55" s="16"/>
      <c r="S55" s="16"/>
      <c r="T55" s="17"/>
      <c r="U55" s="17" t="s">
        <v>55</v>
      </c>
      <c r="V55" s="47" t="n">
        <f aca="false">306+153</f>
        <v>459</v>
      </c>
      <c r="W55" s="16" t="s">
        <v>329</v>
      </c>
      <c r="X55" s="18" t="n">
        <f aca="false">V55*H55</f>
        <v>518835.24</v>
      </c>
      <c r="Y55" s="18" t="n">
        <f aca="false">X55*1.1</f>
        <v>570718.764</v>
      </c>
      <c r="Z55" s="19" t="s">
        <v>330</v>
      </c>
      <c r="AA55" s="19" t="s">
        <v>277</v>
      </c>
    </row>
    <row r="56" customFormat="false" ht="35.15" hidden="false" customHeight="true" outlineLevel="0" collapsed="false">
      <c r="A56" s="20" t="s">
        <v>246</v>
      </c>
      <c r="B56" s="21" t="s">
        <v>30</v>
      </c>
      <c r="C56" s="21" t="s">
        <v>331</v>
      </c>
      <c r="D56" s="21" t="s">
        <v>332</v>
      </c>
      <c r="E56" s="27" t="s">
        <v>333</v>
      </c>
      <c r="F56" s="21" t="s">
        <v>334</v>
      </c>
      <c r="G56" s="27" t="s">
        <v>335</v>
      </c>
      <c r="H56" s="49" t="n">
        <v>3200</v>
      </c>
      <c r="I56" s="27" t="s">
        <v>132</v>
      </c>
      <c r="J56" s="27" t="s">
        <v>226</v>
      </c>
      <c r="K56" s="27" t="s">
        <v>227</v>
      </c>
      <c r="L56" s="27" t="s">
        <v>228</v>
      </c>
      <c r="M56" s="27" t="s">
        <v>229</v>
      </c>
      <c r="N56" s="27" t="s">
        <v>336</v>
      </c>
      <c r="O56" s="27" t="s">
        <v>327</v>
      </c>
      <c r="P56" s="27" t="s">
        <v>337</v>
      </c>
      <c r="Q56" s="16" t="n">
        <v>10</v>
      </c>
      <c r="R56" s="16"/>
      <c r="S56" s="16"/>
      <c r="T56" s="17"/>
      <c r="U56" s="17" t="s">
        <v>55</v>
      </c>
      <c r="V56" s="16" t="n">
        <v>48</v>
      </c>
      <c r="W56" s="16" t="s">
        <v>73</v>
      </c>
      <c r="X56" s="18" t="n">
        <f aca="false">V56*H56</f>
        <v>153600</v>
      </c>
      <c r="Y56" s="18" t="n">
        <f aca="false">X56*1.1</f>
        <v>168960</v>
      </c>
      <c r="Z56" s="19" t="s">
        <v>338</v>
      </c>
      <c r="AA56" s="19" t="s">
        <v>84</v>
      </c>
    </row>
    <row r="57" customFormat="false" ht="58.8" hidden="true" customHeight="true" outlineLevel="0" collapsed="false">
      <c r="A57" s="20" t="s">
        <v>29</v>
      </c>
      <c r="B57" s="21" t="s">
        <v>30</v>
      </c>
      <c r="C57" s="21" t="s">
        <v>339</v>
      </c>
      <c r="D57" s="21"/>
      <c r="E57" s="27" t="s">
        <v>340</v>
      </c>
      <c r="F57" s="21" t="s">
        <v>341</v>
      </c>
      <c r="G57" s="27" t="s">
        <v>342</v>
      </c>
      <c r="H57" s="49" t="n">
        <v>263.38</v>
      </c>
      <c r="I57" s="27" t="s">
        <v>343</v>
      </c>
      <c r="J57" s="27" t="s">
        <v>344</v>
      </c>
      <c r="K57" s="21" t="s">
        <v>345</v>
      </c>
      <c r="L57" s="27" t="s">
        <v>346</v>
      </c>
      <c r="M57" s="21" t="s">
        <v>347</v>
      </c>
      <c r="N57" s="27" t="s">
        <v>348</v>
      </c>
      <c r="O57" s="27"/>
      <c r="P57" s="27"/>
      <c r="Q57" s="16"/>
      <c r="R57" s="16"/>
      <c r="S57" s="16"/>
      <c r="T57" s="17"/>
      <c r="U57" s="17"/>
      <c r="V57" s="16"/>
      <c r="W57" s="16"/>
      <c r="X57" s="18"/>
      <c r="Y57" s="18"/>
      <c r="Z57" s="19"/>
      <c r="AA57" s="19"/>
    </row>
    <row r="58" customFormat="false" ht="60.55" hidden="true" customHeight="true" outlineLevel="0" collapsed="false">
      <c r="A58" s="20"/>
      <c r="B58" s="21" t="s">
        <v>56</v>
      </c>
      <c r="C58" s="21" t="s">
        <v>339</v>
      </c>
      <c r="D58" s="21"/>
      <c r="E58" s="27" t="s">
        <v>340</v>
      </c>
      <c r="F58" s="21" t="s">
        <v>349</v>
      </c>
      <c r="G58" s="27" t="s">
        <v>350</v>
      </c>
      <c r="H58" s="49" t="n">
        <v>1316.91</v>
      </c>
      <c r="I58" s="27" t="s">
        <v>343</v>
      </c>
      <c r="J58" s="27" t="s">
        <v>344</v>
      </c>
      <c r="K58" s="21" t="s">
        <v>345</v>
      </c>
      <c r="L58" s="27" t="s">
        <v>351</v>
      </c>
      <c r="M58" s="21" t="s">
        <v>347</v>
      </c>
      <c r="N58" s="27" t="s">
        <v>352</v>
      </c>
      <c r="O58" s="27"/>
      <c r="P58" s="27"/>
      <c r="Q58" s="16"/>
      <c r="R58" s="16"/>
      <c r="S58" s="16"/>
      <c r="T58" s="17"/>
      <c r="U58" s="17"/>
      <c r="V58" s="16"/>
      <c r="W58" s="16"/>
      <c r="X58" s="18"/>
      <c r="Y58" s="18"/>
      <c r="Z58" s="19"/>
      <c r="AA58" s="19"/>
    </row>
    <row r="59" customFormat="false" ht="35.15" hidden="false" customHeight="true" outlineLevel="0" collapsed="false">
      <c r="A59" s="50" t="s">
        <v>41</v>
      </c>
      <c r="B59" s="51" t="s">
        <v>30</v>
      </c>
      <c r="C59" s="51" t="s">
        <v>353</v>
      </c>
      <c r="D59" s="51" t="s">
        <v>354</v>
      </c>
      <c r="E59" s="25" t="s">
        <v>355</v>
      </c>
      <c r="F59" s="51" t="s">
        <v>356</v>
      </c>
      <c r="G59" s="25" t="s">
        <v>357</v>
      </c>
      <c r="H59" s="52" t="n">
        <v>23.85096</v>
      </c>
      <c r="I59" s="25" t="s">
        <v>146</v>
      </c>
      <c r="J59" s="25" t="s">
        <v>344</v>
      </c>
      <c r="K59" s="51" t="s">
        <v>345</v>
      </c>
      <c r="L59" s="25" t="s">
        <v>346</v>
      </c>
      <c r="M59" s="51" t="s">
        <v>347</v>
      </c>
      <c r="N59" s="25" t="s">
        <v>358</v>
      </c>
      <c r="O59" s="25" t="s">
        <v>359</v>
      </c>
      <c r="P59" s="25" t="s">
        <v>360</v>
      </c>
      <c r="Q59" s="53" t="n">
        <v>38694</v>
      </c>
      <c r="R59" s="16"/>
      <c r="S59" s="16"/>
      <c r="T59" s="17"/>
      <c r="U59" s="17" t="s">
        <v>55</v>
      </c>
      <c r="V59" s="16"/>
      <c r="W59" s="16"/>
      <c r="X59" s="18"/>
      <c r="Y59" s="18"/>
      <c r="Z59" s="19"/>
      <c r="AA59" s="19"/>
    </row>
    <row r="60" customFormat="false" ht="35.15" hidden="true" customHeight="true" outlineLevel="0" collapsed="false">
      <c r="A60" s="20" t="s">
        <v>84</v>
      </c>
      <c r="B60" s="21" t="s">
        <v>30</v>
      </c>
      <c r="C60" s="21" t="s">
        <v>361</v>
      </c>
      <c r="D60" s="21"/>
      <c r="E60" s="27" t="s">
        <v>362</v>
      </c>
      <c r="F60" s="21" t="s">
        <v>363</v>
      </c>
      <c r="G60" s="27" t="s">
        <v>364</v>
      </c>
      <c r="H60" s="49" t="n">
        <v>28.02917</v>
      </c>
      <c r="I60" s="27" t="s">
        <v>47</v>
      </c>
      <c r="J60" s="27" t="s">
        <v>365</v>
      </c>
      <c r="K60" s="21" t="s">
        <v>366</v>
      </c>
      <c r="L60" s="27" t="s">
        <v>367</v>
      </c>
      <c r="M60" s="21" t="s">
        <v>368</v>
      </c>
      <c r="N60" s="27" t="s">
        <v>369</v>
      </c>
      <c r="O60" s="27"/>
      <c r="P60" s="27"/>
      <c r="Q60" s="16"/>
      <c r="R60" s="16"/>
      <c r="S60" s="16"/>
      <c r="T60" s="17"/>
      <c r="U60" s="17"/>
      <c r="V60" s="16"/>
      <c r="W60" s="16"/>
      <c r="X60" s="18"/>
      <c r="Y60" s="18"/>
      <c r="Z60" s="19"/>
      <c r="AA60" s="19"/>
    </row>
    <row r="61" customFormat="false" ht="35.15" hidden="true" customHeight="true" outlineLevel="0" collapsed="false">
      <c r="A61" s="20"/>
      <c r="B61" s="21" t="s">
        <v>56</v>
      </c>
      <c r="C61" s="21" t="s">
        <v>361</v>
      </c>
      <c r="D61" s="21"/>
      <c r="E61" s="27" t="s">
        <v>362</v>
      </c>
      <c r="F61" s="21" t="s">
        <v>370</v>
      </c>
      <c r="G61" s="27" t="s">
        <v>371</v>
      </c>
      <c r="H61" s="49" t="n">
        <v>28.02917</v>
      </c>
      <c r="I61" s="27" t="s">
        <v>47</v>
      </c>
      <c r="J61" s="27" t="s">
        <v>365</v>
      </c>
      <c r="K61" s="21" t="s">
        <v>366</v>
      </c>
      <c r="L61" s="27" t="s">
        <v>367</v>
      </c>
      <c r="M61" s="21" t="s">
        <v>368</v>
      </c>
      <c r="N61" s="27" t="s">
        <v>372</v>
      </c>
      <c r="O61" s="27"/>
      <c r="P61" s="27"/>
      <c r="Q61" s="16"/>
      <c r="R61" s="16"/>
      <c r="S61" s="16"/>
      <c r="T61" s="17"/>
      <c r="U61" s="17"/>
      <c r="V61" s="16"/>
      <c r="W61" s="16"/>
      <c r="X61" s="18"/>
      <c r="Y61" s="18"/>
      <c r="Z61" s="19"/>
      <c r="AA61" s="19"/>
    </row>
    <row r="62" customFormat="false" ht="35.15" hidden="false" customHeight="true" outlineLevel="0" collapsed="false">
      <c r="A62" s="20" t="s">
        <v>60</v>
      </c>
      <c r="B62" s="21" t="s">
        <v>30</v>
      </c>
      <c r="C62" s="21" t="s">
        <v>373</v>
      </c>
      <c r="D62" s="21" t="s">
        <v>374</v>
      </c>
      <c r="E62" s="27" t="s">
        <v>375</v>
      </c>
      <c r="F62" s="21" t="s">
        <v>376</v>
      </c>
      <c r="G62" s="27" t="s">
        <v>377</v>
      </c>
      <c r="H62" s="49" t="n">
        <v>8.98</v>
      </c>
      <c r="I62" s="27" t="s">
        <v>343</v>
      </c>
      <c r="J62" s="27" t="s">
        <v>344</v>
      </c>
      <c r="K62" s="21" t="s">
        <v>345</v>
      </c>
      <c r="L62" s="27" t="s">
        <v>346</v>
      </c>
      <c r="M62" s="21" t="s">
        <v>347</v>
      </c>
      <c r="N62" s="27" t="s">
        <v>378</v>
      </c>
      <c r="O62" s="27" t="s">
        <v>359</v>
      </c>
      <c r="P62" s="27" t="s">
        <v>379</v>
      </c>
      <c r="Q62" s="16" t="n">
        <v>120</v>
      </c>
      <c r="R62" s="16"/>
      <c r="S62" s="16"/>
      <c r="T62" s="17"/>
      <c r="U62" s="17" t="s">
        <v>55</v>
      </c>
      <c r="V62" s="16"/>
      <c r="W62" s="16"/>
      <c r="X62" s="18"/>
      <c r="Y62" s="18"/>
      <c r="Z62" s="19"/>
      <c r="AA62" s="19"/>
    </row>
    <row r="63" customFormat="false" ht="35.15" hidden="false" customHeight="true" outlineLevel="0" collapsed="false">
      <c r="A63" s="20"/>
      <c r="B63" s="21" t="s">
        <v>56</v>
      </c>
      <c r="C63" s="21" t="s">
        <v>373</v>
      </c>
      <c r="D63" s="21"/>
      <c r="E63" s="27" t="s">
        <v>375</v>
      </c>
      <c r="F63" s="21" t="s">
        <v>380</v>
      </c>
      <c r="G63" s="27" t="s">
        <v>381</v>
      </c>
      <c r="H63" s="49" t="n">
        <v>2.68</v>
      </c>
      <c r="I63" s="27" t="s">
        <v>382</v>
      </c>
      <c r="J63" s="27" t="s">
        <v>344</v>
      </c>
      <c r="K63" s="21" t="s">
        <v>345</v>
      </c>
      <c r="L63" s="27" t="s">
        <v>346</v>
      </c>
      <c r="M63" s="21" t="s">
        <v>347</v>
      </c>
      <c r="N63" s="27" t="s">
        <v>383</v>
      </c>
      <c r="O63" s="27"/>
      <c r="P63" s="27"/>
      <c r="Q63" s="16" t="n">
        <v>200</v>
      </c>
      <c r="R63" s="16"/>
      <c r="S63" s="16"/>
      <c r="T63" s="17"/>
      <c r="U63" s="17"/>
      <c r="V63" s="16"/>
      <c r="W63" s="16"/>
      <c r="X63" s="18"/>
      <c r="Y63" s="18"/>
      <c r="Z63" s="19"/>
      <c r="AA63" s="19"/>
    </row>
    <row r="64" customFormat="false" ht="84.25" hidden="true" customHeight="true" outlineLevel="0" collapsed="false">
      <c r="A64" s="20" t="s">
        <v>189</v>
      </c>
      <c r="B64" s="21" t="s">
        <v>30</v>
      </c>
      <c r="C64" s="21" t="s">
        <v>384</v>
      </c>
      <c r="D64" s="21"/>
      <c r="E64" s="27" t="s">
        <v>385</v>
      </c>
      <c r="F64" s="21" t="s">
        <v>386</v>
      </c>
      <c r="G64" s="27" t="s">
        <v>387</v>
      </c>
      <c r="H64" s="49" t="n">
        <v>3094.25945</v>
      </c>
      <c r="I64" s="27" t="s">
        <v>343</v>
      </c>
      <c r="J64" s="27" t="s">
        <v>344</v>
      </c>
      <c r="K64" s="21" t="s">
        <v>345</v>
      </c>
      <c r="L64" s="27" t="s">
        <v>346</v>
      </c>
      <c r="M64" s="21" t="s">
        <v>347</v>
      </c>
      <c r="N64" s="27" t="s">
        <v>388</v>
      </c>
      <c r="O64" s="27"/>
      <c r="P64" s="27"/>
      <c r="Q64" s="16"/>
      <c r="R64" s="16"/>
      <c r="S64" s="16"/>
      <c r="T64" s="17"/>
      <c r="U64" s="17"/>
      <c r="V64" s="16"/>
      <c r="W64" s="16"/>
      <c r="X64" s="18"/>
      <c r="Y64" s="18"/>
      <c r="Z64" s="19"/>
      <c r="AA64" s="19"/>
    </row>
    <row r="65" customFormat="false" ht="35.15" hidden="true" customHeight="true" outlineLevel="0" collapsed="false">
      <c r="A65" s="20" t="s">
        <v>205</v>
      </c>
      <c r="B65" s="21" t="s">
        <v>30</v>
      </c>
      <c r="C65" s="21" t="s">
        <v>389</v>
      </c>
      <c r="D65" s="21"/>
      <c r="E65" s="27" t="s">
        <v>390</v>
      </c>
      <c r="F65" s="21" t="s">
        <v>391</v>
      </c>
      <c r="G65" s="27" t="s">
        <v>392</v>
      </c>
      <c r="H65" s="49" t="n">
        <v>48.887</v>
      </c>
      <c r="I65" s="27" t="s">
        <v>66</v>
      </c>
      <c r="J65" s="27" t="s">
        <v>344</v>
      </c>
      <c r="K65" s="21" t="s">
        <v>345</v>
      </c>
      <c r="L65" s="27" t="s">
        <v>346</v>
      </c>
      <c r="M65" s="21" t="s">
        <v>347</v>
      </c>
      <c r="N65" s="27" t="s">
        <v>393</v>
      </c>
      <c r="O65" s="27"/>
      <c r="P65" s="27"/>
      <c r="Q65" s="16"/>
      <c r="R65" s="16"/>
      <c r="S65" s="16"/>
      <c r="T65" s="17"/>
      <c r="U65" s="17"/>
      <c r="V65" s="16"/>
      <c r="W65" s="16"/>
      <c r="X65" s="18"/>
      <c r="Y65" s="18"/>
      <c r="Z65" s="19"/>
      <c r="AA65" s="19"/>
    </row>
    <row r="66" customFormat="false" ht="35.15" hidden="true" customHeight="true" outlineLevel="0" collapsed="false">
      <c r="A66" s="20"/>
      <c r="B66" s="21" t="s">
        <v>56</v>
      </c>
      <c r="C66" s="21" t="s">
        <v>389</v>
      </c>
      <c r="D66" s="21"/>
      <c r="E66" s="27" t="s">
        <v>390</v>
      </c>
      <c r="F66" s="21" t="s">
        <v>394</v>
      </c>
      <c r="G66" s="27" t="s">
        <v>395</v>
      </c>
      <c r="H66" s="49" t="n">
        <v>146.664</v>
      </c>
      <c r="I66" s="27" t="s">
        <v>66</v>
      </c>
      <c r="J66" s="27" t="s">
        <v>344</v>
      </c>
      <c r="K66" s="21" t="s">
        <v>345</v>
      </c>
      <c r="L66" s="27" t="s">
        <v>346</v>
      </c>
      <c r="M66" s="21" t="s">
        <v>347</v>
      </c>
      <c r="N66" s="27" t="s">
        <v>396</v>
      </c>
      <c r="O66" s="27"/>
      <c r="P66" s="27"/>
      <c r="Q66" s="16"/>
      <c r="R66" s="16"/>
      <c r="S66" s="16"/>
      <c r="T66" s="17"/>
      <c r="U66" s="17"/>
      <c r="V66" s="16"/>
      <c r="W66" s="16"/>
      <c r="X66" s="18"/>
      <c r="Y66" s="18"/>
      <c r="Z66" s="19"/>
      <c r="AA66" s="19"/>
    </row>
    <row r="67" customFormat="false" ht="35.15" hidden="true" customHeight="true" outlineLevel="0" collapsed="false">
      <c r="A67" s="20" t="s">
        <v>287</v>
      </c>
      <c r="B67" s="21" t="s">
        <v>30</v>
      </c>
      <c r="C67" s="21" t="s">
        <v>397</v>
      </c>
      <c r="D67" s="21"/>
      <c r="E67" s="27" t="s">
        <v>398</v>
      </c>
      <c r="F67" s="21" t="s">
        <v>399</v>
      </c>
      <c r="G67" s="27" t="s">
        <v>400</v>
      </c>
      <c r="H67" s="49" t="n">
        <v>1328.76</v>
      </c>
      <c r="I67" s="27" t="s">
        <v>343</v>
      </c>
      <c r="J67" s="27" t="s">
        <v>344</v>
      </c>
      <c r="K67" s="21" t="s">
        <v>345</v>
      </c>
      <c r="L67" s="27" t="s">
        <v>346</v>
      </c>
      <c r="M67" s="21" t="s">
        <v>347</v>
      </c>
      <c r="N67" s="27" t="s">
        <v>401</v>
      </c>
      <c r="O67" s="27"/>
      <c r="P67" s="27"/>
      <c r="Q67" s="16"/>
      <c r="R67" s="16"/>
      <c r="S67" s="16"/>
      <c r="T67" s="17"/>
      <c r="U67" s="17"/>
      <c r="V67" s="16"/>
      <c r="W67" s="16"/>
      <c r="X67" s="18"/>
      <c r="Y67" s="18"/>
      <c r="Z67" s="19"/>
      <c r="AA67" s="19"/>
    </row>
    <row r="68" customFormat="false" ht="35.15" hidden="false" customHeight="true" outlineLevel="0" collapsed="false">
      <c r="A68" s="50" t="s">
        <v>299</v>
      </c>
      <c r="B68" s="51" t="s">
        <v>79</v>
      </c>
      <c r="C68" s="51" t="s">
        <v>402</v>
      </c>
      <c r="D68" s="51" t="s">
        <v>403</v>
      </c>
      <c r="E68" s="25" t="s">
        <v>404</v>
      </c>
      <c r="F68" s="51" t="s">
        <v>405</v>
      </c>
      <c r="G68" s="25" t="s">
        <v>406</v>
      </c>
      <c r="H68" s="52" t="n">
        <v>0.12033</v>
      </c>
      <c r="I68" s="25" t="s">
        <v>407</v>
      </c>
      <c r="J68" s="25" t="s">
        <v>344</v>
      </c>
      <c r="K68" s="51" t="s">
        <v>345</v>
      </c>
      <c r="L68" s="25" t="s">
        <v>351</v>
      </c>
      <c r="M68" s="51" t="s">
        <v>347</v>
      </c>
      <c r="N68" s="25" t="s">
        <v>408</v>
      </c>
      <c r="O68" s="25" t="s">
        <v>359</v>
      </c>
      <c r="P68" s="25" t="s">
        <v>379</v>
      </c>
      <c r="Q68" s="53" t="n">
        <v>450</v>
      </c>
      <c r="R68" s="16"/>
      <c r="S68" s="16"/>
      <c r="T68" s="17"/>
      <c r="U68" s="17" t="s">
        <v>55</v>
      </c>
      <c r="V68" s="16"/>
      <c r="W68" s="16"/>
      <c r="X68" s="18"/>
      <c r="Y68" s="18"/>
      <c r="Z68" s="19"/>
      <c r="AA68" s="19"/>
    </row>
    <row r="69" customFormat="false" ht="35.15" hidden="false" customHeight="true" outlineLevel="0" collapsed="false">
      <c r="A69" s="50"/>
      <c r="B69" s="51" t="s">
        <v>104</v>
      </c>
      <c r="C69" s="51" t="s">
        <v>402</v>
      </c>
      <c r="D69" s="51"/>
      <c r="E69" s="25" t="s">
        <v>404</v>
      </c>
      <c r="F69" s="51" t="s">
        <v>409</v>
      </c>
      <c r="G69" s="25" t="s">
        <v>410</v>
      </c>
      <c r="H69" s="52" t="n">
        <v>5.72897</v>
      </c>
      <c r="I69" s="25" t="s">
        <v>343</v>
      </c>
      <c r="J69" s="25" t="s">
        <v>344</v>
      </c>
      <c r="K69" s="51" t="s">
        <v>345</v>
      </c>
      <c r="L69" s="25" t="s">
        <v>346</v>
      </c>
      <c r="M69" s="51" t="s">
        <v>347</v>
      </c>
      <c r="N69" s="25" t="s">
        <v>411</v>
      </c>
      <c r="O69" s="25"/>
      <c r="P69" s="25"/>
      <c r="Q69" s="53" t="n">
        <v>120</v>
      </c>
      <c r="R69" s="16"/>
      <c r="S69" s="16"/>
      <c r="T69" s="17"/>
      <c r="U69" s="17"/>
      <c r="V69" s="16"/>
      <c r="W69" s="16"/>
      <c r="X69" s="18"/>
      <c r="Y69" s="18"/>
      <c r="Z69" s="19"/>
      <c r="AA69" s="19"/>
    </row>
    <row r="70" customFormat="false" ht="35.15" hidden="false" customHeight="true" outlineLevel="0" collapsed="false">
      <c r="A70" s="50"/>
      <c r="B70" s="51" t="s">
        <v>108</v>
      </c>
      <c r="C70" s="51" t="s">
        <v>402</v>
      </c>
      <c r="D70" s="51"/>
      <c r="E70" s="25" t="s">
        <v>404</v>
      </c>
      <c r="F70" s="51" t="s">
        <v>412</v>
      </c>
      <c r="G70" s="25" t="s">
        <v>413</v>
      </c>
      <c r="H70" s="52" t="n">
        <v>0.08965</v>
      </c>
      <c r="I70" s="25" t="s">
        <v>66</v>
      </c>
      <c r="J70" s="25" t="s">
        <v>344</v>
      </c>
      <c r="K70" s="51" t="s">
        <v>345</v>
      </c>
      <c r="L70" s="25" t="s">
        <v>346</v>
      </c>
      <c r="M70" s="51" t="s">
        <v>347</v>
      </c>
      <c r="N70" s="25" t="s">
        <v>414</v>
      </c>
      <c r="O70" s="25"/>
      <c r="P70" s="25"/>
      <c r="Q70" s="53" t="n">
        <v>800</v>
      </c>
      <c r="R70" s="16"/>
      <c r="S70" s="16"/>
      <c r="T70" s="17"/>
      <c r="U70" s="17"/>
      <c r="V70" s="16"/>
      <c r="W70" s="16"/>
      <c r="X70" s="18"/>
      <c r="Y70" s="18"/>
      <c r="Z70" s="19"/>
      <c r="AA70" s="19"/>
    </row>
    <row r="71" customFormat="false" ht="35.15" hidden="false" customHeight="true" outlineLevel="0" collapsed="false">
      <c r="A71" s="50"/>
      <c r="B71" s="51" t="s">
        <v>112</v>
      </c>
      <c r="C71" s="51" t="s">
        <v>402</v>
      </c>
      <c r="D71" s="51"/>
      <c r="E71" s="25" t="s">
        <v>404</v>
      </c>
      <c r="F71" s="51" t="s">
        <v>415</v>
      </c>
      <c r="G71" s="25" t="s">
        <v>413</v>
      </c>
      <c r="H71" s="52" t="n">
        <v>0.24066</v>
      </c>
      <c r="I71" s="25" t="s">
        <v>407</v>
      </c>
      <c r="J71" s="25" t="s">
        <v>344</v>
      </c>
      <c r="K71" s="51" t="s">
        <v>345</v>
      </c>
      <c r="L71" s="25" t="s">
        <v>346</v>
      </c>
      <c r="M71" s="51" t="s">
        <v>347</v>
      </c>
      <c r="N71" s="25" t="s">
        <v>416</v>
      </c>
      <c r="O71" s="25"/>
      <c r="P71" s="25"/>
      <c r="Q71" s="53" t="n">
        <v>1800</v>
      </c>
      <c r="R71" s="16"/>
      <c r="S71" s="16"/>
      <c r="T71" s="17"/>
      <c r="U71" s="17"/>
      <c r="V71" s="16"/>
      <c r="W71" s="16"/>
      <c r="X71" s="18"/>
      <c r="Y71" s="18"/>
      <c r="Z71" s="19"/>
      <c r="AA71" s="19"/>
    </row>
    <row r="72" customFormat="false" ht="35.15" hidden="false" customHeight="true" outlineLevel="0" collapsed="false">
      <c r="A72" s="50"/>
      <c r="B72" s="51" t="s">
        <v>116</v>
      </c>
      <c r="C72" s="51" t="s">
        <v>402</v>
      </c>
      <c r="D72" s="51"/>
      <c r="E72" s="25" t="s">
        <v>404</v>
      </c>
      <c r="F72" s="51" t="s">
        <v>417</v>
      </c>
      <c r="G72" s="25" t="s">
        <v>418</v>
      </c>
      <c r="H72" s="52" t="n">
        <v>0.33066</v>
      </c>
      <c r="I72" s="25" t="s">
        <v>407</v>
      </c>
      <c r="J72" s="25" t="s">
        <v>344</v>
      </c>
      <c r="K72" s="51" t="s">
        <v>345</v>
      </c>
      <c r="L72" s="25" t="s">
        <v>346</v>
      </c>
      <c r="M72" s="51" t="s">
        <v>347</v>
      </c>
      <c r="N72" s="25" t="s">
        <v>419</v>
      </c>
      <c r="O72" s="25"/>
      <c r="P72" s="25"/>
      <c r="Q72" s="53" t="n">
        <v>1200</v>
      </c>
      <c r="R72" s="16"/>
      <c r="S72" s="16"/>
      <c r="T72" s="17"/>
      <c r="U72" s="17"/>
      <c r="V72" s="16"/>
      <c r="W72" s="16"/>
      <c r="X72" s="18"/>
      <c r="Y72" s="18"/>
      <c r="Z72" s="19"/>
      <c r="AA72" s="19"/>
    </row>
    <row r="73" customFormat="false" ht="35.15" hidden="true" customHeight="true" outlineLevel="0" collapsed="false">
      <c r="A73" s="20" t="s">
        <v>420</v>
      </c>
      <c r="B73" s="21" t="s">
        <v>30</v>
      </c>
      <c r="C73" s="21" t="s">
        <v>421</v>
      </c>
      <c r="D73" s="21"/>
      <c r="E73" s="27" t="s">
        <v>422</v>
      </c>
      <c r="F73" s="21" t="s">
        <v>423</v>
      </c>
      <c r="G73" s="27" t="s">
        <v>424</v>
      </c>
      <c r="H73" s="49" t="n">
        <v>3077.67</v>
      </c>
      <c r="I73" s="27" t="s">
        <v>343</v>
      </c>
      <c r="J73" s="27" t="s">
        <v>344</v>
      </c>
      <c r="K73" s="21" t="s">
        <v>345</v>
      </c>
      <c r="L73" s="27" t="s">
        <v>346</v>
      </c>
      <c r="M73" s="21" t="s">
        <v>347</v>
      </c>
      <c r="N73" s="27" t="s">
        <v>425</v>
      </c>
      <c r="O73" s="27"/>
      <c r="P73" s="27"/>
      <c r="Q73" s="16"/>
      <c r="R73" s="16"/>
      <c r="S73" s="16"/>
      <c r="T73" s="17"/>
      <c r="U73" s="17"/>
      <c r="V73" s="16"/>
      <c r="W73" s="16"/>
      <c r="X73" s="18"/>
      <c r="Y73" s="18"/>
      <c r="Z73" s="19"/>
      <c r="AA73" s="19"/>
    </row>
    <row r="74" customFormat="false" ht="35.15" hidden="false" customHeight="true" outlineLevel="0" collapsed="false">
      <c r="A74" s="20" t="s">
        <v>426</v>
      </c>
      <c r="B74" s="21" t="s">
        <v>30</v>
      </c>
      <c r="C74" s="21" t="s">
        <v>427</v>
      </c>
      <c r="D74" s="21" t="s">
        <v>428</v>
      </c>
      <c r="E74" s="27" t="s">
        <v>429</v>
      </c>
      <c r="F74" s="21" t="s">
        <v>430</v>
      </c>
      <c r="G74" s="27" t="s">
        <v>431</v>
      </c>
      <c r="H74" s="49" t="n">
        <v>110.32424</v>
      </c>
      <c r="I74" s="27" t="s">
        <v>343</v>
      </c>
      <c r="J74" s="27" t="s">
        <v>344</v>
      </c>
      <c r="K74" s="21" t="s">
        <v>345</v>
      </c>
      <c r="L74" s="27" t="s">
        <v>346</v>
      </c>
      <c r="M74" s="21" t="s">
        <v>347</v>
      </c>
      <c r="N74" s="27" t="s">
        <v>432</v>
      </c>
      <c r="O74" s="27" t="s">
        <v>359</v>
      </c>
      <c r="P74" s="27" t="s">
        <v>379</v>
      </c>
      <c r="Q74" s="53" t="n">
        <v>12</v>
      </c>
      <c r="R74" s="16"/>
      <c r="S74" s="16"/>
      <c r="T74" s="17"/>
      <c r="U74" s="17" t="s">
        <v>55</v>
      </c>
      <c r="V74" s="16"/>
      <c r="W74" s="16"/>
      <c r="X74" s="18"/>
      <c r="Y74" s="18"/>
      <c r="Z74" s="19"/>
      <c r="AA74" s="19"/>
    </row>
    <row r="75" customFormat="false" ht="35.15" hidden="false" customHeight="true" outlineLevel="0" collapsed="false">
      <c r="A75" s="20"/>
      <c r="B75" s="21" t="s">
        <v>56</v>
      </c>
      <c r="C75" s="21" t="s">
        <v>427</v>
      </c>
      <c r="D75" s="21"/>
      <c r="E75" s="27" t="s">
        <v>429</v>
      </c>
      <c r="F75" s="21" t="s">
        <v>433</v>
      </c>
      <c r="G75" s="27" t="s">
        <v>434</v>
      </c>
      <c r="H75" s="49" t="n">
        <v>413.85454</v>
      </c>
      <c r="I75" s="27" t="s">
        <v>343</v>
      </c>
      <c r="J75" s="27" t="s">
        <v>344</v>
      </c>
      <c r="K75" s="21" t="s">
        <v>345</v>
      </c>
      <c r="L75" s="27" t="s">
        <v>346</v>
      </c>
      <c r="M75" s="21" t="s">
        <v>347</v>
      </c>
      <c r="N75" s="27" t="s">
        <v>435</v>
      </c>
      <c r="O75" s="27"/>
      <c r="P75" s="27"/>
      <c r="Q75" s="53" t="n">
        <v>10</v>
      </c>
      <c r="R75" s="16"/>
      <c r="S75" s="16"/>
      <c r="T75" s="17"/>
      <c r="U75" s="17"/>
      <c r="V75" s="16"/>
      <c r="W75" s="16"/>
      <c r="X75" s="18"/>
      <c r="Y75" s="18"/>
      <c r="Z75" s="19"/>
      <c r="AA75" s="19"/>
    </row>
    <row r="76" customFormat="false" ht="35.15" hidden="false" customHeight="true" outlineLevel="0" collapsed="false">
      <c r="A76" s="20" t="s">
        <v>436</v>
      </c>
      <c r="B76" s="21" t="s">
        <v>30</v>
      </c>
      <c r="C76" s="21" t="s">
        <v>437</v>
      </c>
      <c r="D76" s="21" t="s">
        <v>438</v>
      </c>
      <c r="E76" s="27" t="s">
        <v>439</v>
      </c>
      <c r="F76" s="21" t="s">
        <v>440</v>
      </c>
      <c r="G76" s="27" t="s">
        <v>441</v>
      </c>
      <c r="H76" s="49" t="n">
        <v>0.576</v>
      </c>
      <c r="I76" s="27" t="s">
        <v>442</v>
      </c>
      <c r="J76" s="27" t="s">
        <v>344</v>
      </c>
      <c r="K76" s="21" t="s">
        <v>345</v>
      </c>
      <c r="L76" s="27" t="s">
        <v>346</v>
      </c>
      <c r="M76" s="21" t="s">
        <v>347</v>
      </c>
      <c r="N76" s="27" t="s">
        <v>443</v>
      </c>
      <c r="O76" s="27" t="s">
        <v>359</v>
      </c>
      <c r="P76" s="27" t="s">
        <v>379</v>
      </c>
      <c r="Q76" s="16" t="n">
        <v>350</v>
      </c>
      <c r="R76" s="16"/>
      <c r="S76" s="16"/>
      <c r="T76" s="17"/>
      <c r="U76" s="17" t="s">
        <v>55</v>
      </c>
      <c r="V76" s="16"/>
      <c r="W76" s="16"/>
      <c r="X76" s="18"/>
      <c r="Y76" s="18"/>
      <c r="Z76" s="19"/>
      <c r="AA76" s="19"/>
    </row>
    <row r="77" customFormat="false" ht="35.15" hidden="false" customHeight="true" outlineLevel="0" collapsed="false">
      <c r="A77" s="20" t="s">
        <v>444</v>
      </c>
      <c r="B77" s="21" t="s">
        <v>30</v>
      </c>
      <c r="C77" s="21" t="s">
        <v>445</v>
      </c>
      <c r="D77" s="21" t="s">
        <v>446</v>
      </c>
      <c r="E77" s="27" t="s">
        <v>447</v>
      </c>
      <c r="F77" s="21" t="s">
        <v>448</v>
      </c>
      <c r="G77" s="27" t="s">
        <v>449</v>
      </c>
      <c r="H77" s="49" t="n">
        <v>0.02272</v>
      </c>
      <c r="I77" s="27" t="s">
        <v>66</v>
      </c>
      <c r="J77" s="27" t="s">
        <v>344</v>
      </c>
      <c r="K77" s="21" t="s">
        <v>345</v>
      </c>
      <c r="L77" s="27" t="s">
        <v>346</v>
      </c>
      <c r="M77" s="21" t="s">
        <v>347</v>
      </c>
      <c r="N77" s="42" t="s">
        <v>450</v>
      </c>
      <c r="O77" s="54" t="s">
        <v>359</v>
      </c>
      <c r="P77" s="54" t="s">
        <v>379</v>
      </c>
      <c r="Q77" s="16" t="n">
        <v>450</v>
      </c>
      <c r="R77" s="16"/>
      <c r="S77" s="16"/>
      <c r="T77" s="17"/>
      <c r="U77" s="17" t="s">
        <v>55</v>
      </c>
      <c r="V77" s="16"/>
      <c r="W77" s="16"/>
      <c r="X77" s="18"/>
      <c r="Y77" s="18"/>
      <c r="Z77" s="19"/>
      <c r="AA77" s="19"/>
    </row>
    <row r="78" customFormat="false" ht="35.15" hidden="false" customHeight="true" outlineLevel="0" collapsed="false">
      <c r="A78" s="20" t="s">
        <v>277</v>
      </c>
      <c r="B78" s="21" t="s">
        <v>30</v>
      </c>
      <c r="C78" s="21" t="s">
        <v>451</v>
      </c>
      <c r="D78" s="21" t="s">
        <v>452</v>
      </c>
      <c r="E78" s="27" t="s">
        <v>453</v>
      </c>
      <c r="F78" s="21" t="s">
        <v>454</v>
      </c>
      <c r="G78" s="27" t="s">
        <v>455</v>
      </c>
      <c r="H78" s="49" t="n">
        <v>13.2214</v>
      </c>
      <c r="I78" s="27" t="s">
        <v>211</v>
      </c>
      <c r="J78" s="27" t="s">
        <v>344</v>
      </c>
      <c r="K78" s="21" t="s">
        <v>345</v>
      </c>
      <c r="L78" s="27" t="s">
        <v>346</v>
      </c>
      <c r="M78" s="21" t="s">
        <v>347</v>
      </c>
      <c r="N78" s="27" t="s">
        <v>456</v>
      </c>
      <c r="O78" s="54" t="s">
        <v>359</v>
      </c>
      <c r="P78" s="54" t="s">
        <v>379</v>
      </c>
      <c r="Q78" s="16" t="n">
        <v>11</v>
      </c>
      <c r="R78" s="16"/>
      <c r="S78" s="16"/>
      <c r="T78" s="17"/>
      <c r="U78" s="17" t="s">
        <v>55</v>
      </c>
      <c r="V78" s="16"/>
      <c r="W78" s="16"/>
      <c r="X78" s="18"/>
      <c r="Y78" s="18"/>
      <c r="Z78" s="19"/>
      <c r="AA78" s="19"/>
    </row>
    <row r="79" customFormat="false" ht="35.15" hidden="true" customHeight="true" outlineLevel="0" collapsed="false">
      <c r="A79" s="20" t="s">
        <v>457</v>
      </c>
      <c r="B79" s="21" t="s">
        <v>30</v>
      </c>
      <c r="C79" s="21" t="s">
        <v>458</v>
      </c>
      <c r="D79" s="21"/>
      <c r="E79" s="27" t="s">
        <v>459</v>
      </c>
      <c r="F79" s="21" t="s">
        <v>460</v>
      </c>
      <c r="G79" s="27" t="s">
        <v>371</v>
      </c>
      <c r="H79" s="49" t="n">
        <v>329.825</v>
      </c>
      <c r="I79" s="27" t="s">
        <v>382</v>
      </c>
      <c r="J79" s="27" t="s">
        <v>344</v>
      </c>
      <c r="K79" s="21" t="s">
        <v>345</v>
      </c>
      <c r="L79" s="27" t="s">
        <v>346</v>
      </c>
      <c r="M79" s="21" t="s">
        <v>347</v>
      </c>
      <c r="N79" s="27" t="s">
        <v>461</v>
      </c>
      <c r="O79" s="27"/>
      <c r="P79" s="27"/>
      <c r="Q79" s="16"/>
      <c r="R79" s="16"/>
      <c r="S79" s="16"/>
      <c r="T79" s="17"/>
      <c r="U79" s="17"/>
      <c r="V79" s="16"/>
      <c r="W79" s="16"/>
      <c r="X79" s="18"/>
      <c r="Y79" s="18"/>
      <c r="Z79" s="19"/>
      <c r="AA79" s="19"/>
    </row>
    <row r="80" customFormat="false" ht="54.4" hidden="true" customHeight="true" outlineLevel="0" collapsed="false">
      <c r="A80" s="20"/>
      <c r="B80" s="21" t="s">
        <v>56</v>
      </c>
      <c r="C80" s="21" t="s">
        <v>458</v>
      </c>
      <c r="D80" s="21"/>
      <c r="E80" s="27" t="s">
        <v>459</v>
      </c>
      <c r="F80" s="21" t="s">
        <v>462</v>
      </c>
      <c r="G80" s="27" t="s">
        <v>371</v>
      </c>
      <c r="H80" s="49" t="n">
        <v>329.825</v>
      </c>
      <c r="I80" s="27" t="s">
        <v>463</v>
      </c>
      <c r="J80" s="27" t="s">
        <v>344</v>
      </c>
      <c r="K80" s="21" t="s">
        <v>345</v>
      </c>
      <c r="L80" s="27" t="s">
        <v>346</v>
      </c>
      <c r="M80" s="21" t="s">
        <v>347</v>
      </c>
      <c r="N80" s="27" t="s">
        <v>464</v>
      </c>
      <c r="O80" s="27"/>
      <c r="P80" s="27"/>
      <c r="Q80" s="16"/>
      <c r="R80" s="16"/>
      <c r="S80" s="16"/>
      <c r="T80" s="17"/>
      <c r="U80" s="17"/>
      <c r="V80" s="16"/>
      <c r="W80" s="16"/>
      <c r="X80" s="18"/>
      <c r="Y80" s="18"/>
      <c r="Z80" s="19"/>
      <c r="AA80" s="19"/>
    </row>
    <row r="81" customFormat="false" ht="35.15" hidden="true" customHeight="true" outlineLevel="0" collapsed="false">
      <c r="A81" s="20"/>
      <c r="B81" s="21" t="s">
        <v>79</v>
      </c>
      <c r="C81" s="21" t="s">
        <v>458</v>
      </c>
      <c r="D81" s="21"/>
      <c r="E81" s="27" t="s">
        <v>459</v>
      </c>
      <c r="F81" s="21" t="s">
        <v>465</v>
      </c>
      <c r="G81" s="27" t="s">
        <v>335</v>
      </c>
      <c r="H81" s="49" t="n">
        <v>329.825</v>
      </c>
      <c r="I81" s="27" t="s">
        <v>382</v>
      </c>
      <c r="J81" s="27" t="s">
        <v>344</v>
      </c>
      <c r="K81" s="21" t="s">
        <v>345</v>
      </c>
      <c r="L81" s="27" t="s">
        <v>346</v>
      </c>
      <c r="M81" s="21" t="s">
        <v>347</v>
      </c>
      <c r="N81" s="27" t="s">
        <v>466</v>
      </c>
      <c r="O81" s="27"/>
      <c r="P81" s="27"/>
      <c r="Q81" s="16"/>
      <c r="R81" s="16"/>
      <c r="S81" s="16"/>
      <c r="T81" s="17"/>
      <c r="U81" s="17"/>
      <c r="V81" s="16"/>
      <c r="W81" s="16"/>
      <c r="X81" s="18"/>
      <c r="Y81" s="18"/>
      <c r="Z81" s="19"/>
      <c r="AA81" s="19"/>
    </row>
    <row r="82" customFormat="false" ht="55.3" hidden="true" customHeight="true" outlineLevel="0" collapsed="false">
      <c r="A82" s="20"/>
      <c r="B82" s="21" t="s">
        <v>104</v>
      </c>
      <c r="C82" s="21" t="s">
        <v>458</v>
      </c>
      <c r="D82" s="21"/>
      <c r="E82" s="27" t="s">
        <v>459</v>
      </c>
      <c r="F82" s="21" t="s">
        <v>467</v>
      </c>
      <c r="G82" s="27" t="s">
        <v>335</v>
      </c>
      <c r="H82" s="49" t="n">
        <v>329.825</v>
      </c>
      <c r="I82" s="27" t="s">
        <v>463</v>
      </c>
      <c r="J82" s="27" t="s">
        <v>344</v>
      </c>
      <c r="K82" s="21" t="s">
        <v>345</v>
      </c>
      <c r="L82" s="27" t="s">
        <v>346</v>
      </c>
      <c r="M82" s="21" t="s">
        <v>347</v>
      </c>
      <c r="N82" s="27" t="s">
        <v>468</v>
      </c>
      <c r="O82" s="27"/>
      <c r="P82" s="27"/>
      <c r="Q82" s="16"/>
      <c r="R82" s="16"/>
      <c r="S82" s="16"/>
      <c r="T82" s="17"/>
      <c r="U82" s="17"/>
      <c r="V82" s="16"/>
      <c r="W82" s="16"/>
      <c r="X82" s="18"/>
      <c r="Y82" s="18"/>
      <c r="Z82" s="19"/>
      <c r="AA82" s="19"/>
    </row>
    <row r="83" customFormat="false" ht="35.15" hidden="true" customHeight="true" outlineLevel="0" collapsed="false">
      <c r="A83" s="20" t="s">
        <v>469</v>
      </c>
      <c r="B83" s="21" t="s">
        <v>30</v>
      </c>
      <c r="C83" s="21" t="s">
        <v>470</v>
      </c>
      <c r="D83" s="21"/>
      <c r="E83" s="27" t="s">
        <v>471</v>
      </c>
      <c r="F83" s="21" t="s">
        <v>472</v>
      </c>
      <c r="G83" s="27" t="s">
        <v>473</v>
      </c>
      <c r="H83" s="49" t="n">
        <v>5169.63</v>
      </c>
      <c r="I83" s="27" t="s">
        <v>343</v>
      </c>
      <c r="J83" s="27" t="s">
        <v>344</v>
      </c>
      <c r="K83" s="21" t="s">
        <v>345</v>
      </c>
      <c r="L83" s="27" t="s">
        <v>346</v>
      </c>
      <c r="M83" s="21" t="s">
        <v>347</v>
      </c>
      <c r="N83" s="27" t="s">
        <v>474</v>
      </c>
      <c r="O83" s="27"/>
      <c r="P83" s="27"/>
      <c r="Q83" s="16"/>
      <c r="R83" s="16"/>
      <c r="S83" s="16"/>
      <c r="T83" s="17"/>
      <c r="U83" s="17"/>
      <c r="V83" s="16"/>
      <c r="W83" s="16"/>
      <c r="X83" s="18"/>
      <c r="Y83" s="18"/>
      <c r="Z83" s="19"/>
      <c r="AA83" s="19"/>
    </row>
    <row r="84" customFormat="false" ht="35.15" hidden="false" customHeight="true" outlineLevel="0" collapsed="false">
      <c r="A84" s="20" t="s">
        <v>475</v>
      </c>
      <c r="B84" s="21" t="s">
        <v>30</v>
      </c>
      <c r="C84" s="21" t="s">
        <v>476</v>
      </c>
      <c r="D84" s="21" t="s">
        <v>477</v>
      </c>
      <c r="E84" s="27" t="s">
        <v>478</v>
      </c>
      <c r="F84" s="21" t="s">
        <v>479</v>
      </c>
      <c r="G84" s="27" t="s">
        <v>480</v>
      </c>
      <c r="H84" s="49" t="n">
        <v>2981.7392</v>
      </c>
      <c r="I84" s="27" t="s">
        <v>343</v>
      </c>
      <c r="J84" s="27" t="s">
        <v>344</v>
      </c>
      <c r="K84" s="21" t="s">
        <v>345</v>
      </c>
      <c r="L84" s="27" t="s">
        <v>346</v>
      </c>
      <c r="M84" s="21" t="s">
        <v>347</v>
      </c>
      <c r="N84" s="27" t="s">
        <v>481</v>
      </c>
      <c r="O84" s="27" t="s">
        <v>359</v>
      </c>
      <c r="P84" s="27" t="s">
        <v>360</v>
      </c>
      <c r="Q84" s="16" t="n">
        <v>34</v>
      </c>
      <c r="R84" s="16"/>
      <c r="S84" s="16"/>
      <c r="T84" s="17"/>
      <c r="U84" s="17" t="s">
        <v>55</v>
      </c>
      <c r="V84" s="16"/>
      <c r="W84" s="16"/>
      <c r="X84" s="18"/>
      <c r="Y84" s="18"/>
      <c r="Z84" s="19"/>
      <c r="AA84" s="19"/>
    </row>
    <row r="85" customFormat="false" ht="35.15" hidden="true" customHeight="true" outlineLevel="0" collapsed="false">
      <c r="A85" s="55" t="s">
        <v>482</v>
      </c>
      <c r="B85" s="56" t="s">
        <v>30</v>
      </c>
      <c r="C85" s="56" t="s">
        <v>483</v>
      </c>
      <c r="D85" s="56"/>
      <c r="E85" s="57" t="s">
        <v>484</v>
      </c>
      <c r="F85" s="56" t="s">
        <v>485</v>
      </c>
      <c r="G85" s="57" t="s">
        <v>486</v>
      </c>
      <c r="H85" s="58" t="n">
        <v>4690.77</v>
      </c>
      <c r="I85" s="57" t="s">
        <v>343</v>
      </c>
      <c r="J85" s="57" t="s">
        <v>344</v>
      </c>
      <c r="K85" s="56" t="s">
        <v>345</v>
      </c>
      <c r="L85" s="57" t="s">
        <v>346</v>
      </c>
      <c r="M85" s="56" t="s">
        <v>347</v>
      </c>
      <c r="N85" s="57" t="s">
        <v>487</v>
      </c>
      <c r="O85" s="57"/>
      <c r="P85" s="57"/>
      <c r="Q85" s="16"/>
      <c r="R85" s="16"/>
      <c r="S85" s="16"/>
      <c r="T85" s="17"/>
      <c r="U85" s="17"/>
      <c r="V85" s="16"/>
      <c r="W85" s="16"/>
      <c r="X85" s="18"/>
      <c r="Y85" s="18"/>
      <c r="Z85" s="19"/>
      <c r="AA85" s="19"/>
    </row>
    <row r="86" customFormat="false" ht="35.15" hidden="true" customHeight="true" outlineLevel="0" collapsed="false">
      <c r="A86" s="20" t="s">
        <v>488</v>
      </c>
      <c r="B86" s="21" t="s">
        <v>30</v>
      </c>
      <c r="C86" s="21" t="s">
        <v>489</v>
      </c>
      <c r="D86" s="21"/>
      <c r="E86" s="27" t="s">
        <v>490</v>
      </c>
      <c r="F86" s="21" t="s">
        <v>491</v>
      </c>
      <c r="G86" s="27" t="s">
        <v>449</v>
      </c>
      <c r="H86" s="49" t="n">
        <v>482.84</v>
      </c>
      <c r="I86" s="27" t="s">
        <v>343</v>
      </c>
      <c r="J86" s="27" t="s">
        <v>344</v>
      </c>
      <c r="K86" s="21" t="s">
        <v>345</v>
      </c>
      <c r="L86" s="27" t="s">
        <v>346</v>
      </c>
      <c r="M86" s="21" t="s">
        <v>347</v>
      </c>
      <c r="N86" s="27" t="s">
        <v>492</v>
      </c>
      <c r="O86" s="27"/>
      <c r="P86" s="27"/>
      <c r="Q86" s="16"/>
      <c r="R86" s="16"/>
      <c r="S86" s="16"/>
      <c r="T86" s="17"/>
      <c r="U86" s="17"/>
      <c r="V86" s="16"/>
      <c r="W86" s="16"/>
      <c r="X86" s="18"/>
      <c r="Y86" s="18"/>
      <c r="Z86" s="19"/>
      <c r="AA86" s="19"/>
    </row>
    <row r="87" customFormat="false" ht="35.15" hidden="false" customHeight="true" outlineLevel="0" collapsed="false">
      <c r="A87" s="20" t="s">
        <v>493</v>
      </c>
      <c r="B87" s="21" t="s">
        <v>30</v>
      </c>
      <c r="C87" s="21" t="s">
        <v>494</v>
      </c>
      <c r="D87" s="21" t="s">
        <v>495</v>
      </c>
      <c r="E87" s="27" t="s">
        <v>496</v>
      </c>
      <c r="F87" s="21" t="s">
        <v>497</v>
      </c>
      <c r="G87" s="27" t="s">
        <v>392</v>
      </c>
      <c r="H87" s="49" t="n">
        <v>0.11021</v>
      </c>
      <c r="I87" s="27" t="s">
        <v>66</v>
      </c>
      <c r="J87" s="27" t="s">
        <v>498</v>
      </c>
      <c r="K87" s="21" t="s">
        <v>499</v>
      </c>
      <c r="L87" s="27" t="s">
        <v>500</v>
      </c>
      <c r="M87" s="24" t="s">
        <v>501</v>
      </c>
      <c r="N87" s="27" t="s">
        <v>502</v>
      </c>
      <c r="O87" s="27" t="s">
        <v>359</v>
      </c>
      <c r="P87" s="27" t="s">
        <v>379</v>
      </c>
      <c r="Q87" s="16" t="n">
        <v>200</v>
      </c>
      <c r="R87" s="16"/>
      <c r="S87" s="16"/>
      <c r="T87" s="17"/>
      <c r="U87" s="17" t="s">
        <v>55</v>
      </c>
      <c r="V87" s="16"/>
      <c r="W87" s="16"/>
      <c r="X87" s="18"/>
      <c r="Y87" s="18"/>
      <c r="Z87" s="19"/>
      <c r="AA87" s="19"/>
    </row>
    <row r="88" customFormat="false" ht="35.15" hidden="false" customHeight="true" outlineLevel="0" collapsed="false">
      <c r="A88" s="20"/>
      <c r="B88" s="21" t="s">
        <v>56</v>
      </c>
      <c r="C88" s="21" t="s">
        <v>494</v>
      </c>
      <c r="D88" s="21"/>
      <c r="E88" s="27" t="s">
        <v>496</v>
      </c>
      <c r="F88" s="21" t="s">
        <v>503</v>
      </c>
      <c r="G88" s="27" t="s">
        <v>504</v>
      </c>
      <c r="H88" s="49" t="n">
        <v>0.05863</v>
      </c>
      <c r="I88" s="27" t="s">
        <v>66</v>
      </c>
      <c r="J88" s="27" t="s">
        <v>498</v>
      </c>
      <c r="K88" s="21" t="s">
        <v>499</v>
      </c>
      <c r="L88" s="27" t="s">
        <v>500</v>
      </c>
      <c r="M88" s="24" t="s">
        <v>501</v>
      </c>
      <c r="N88" s="27" t="s">
        <v>505</v>
      </c>
      <c r="O88" s="27"/>
      <c r="P88" s="27"/>
      <c r="Q88" s="16" t="n">
        <v>200</v>
      </c>
      <c r="R88" s="16"/>
      <c r="S88" s="16"/>
      <c r="T88" s="17"/>
      <c r="U88" s="17"/>
      <c r="V88" s="16"/>
      <c r="W88" s="16"/>
      <c r="X88" s="18"/>
      <c r="Y88" s="18"/>
      <c r="Z88" s="19"/>
      <c r="AA88" s="19"/>
    </row>
    <row r="89" customFormat="false" ht="35.15" hidden="true" customHeight="true" outlineLevel="0" collapsed="false">
      <c r="A89" s="20" t="s">
        <v>506</v>
      </c>
      <c r="B89" s="21" t="s">
        <v>30</v>
      </c>
      <c r="C89" s="21" t="s">
        <v>507</v>
      </c>
      <c r="D89" s="21"/>
      <c r="E89" s="27" t="s">
        <v>508</v>
      </c>
      <c r="F89" s="21" t="s">
        <v>509</v>
      </c>
      <c r="G89" s="27" t="s">
        <v>395</v>
      </c>
      <c r="H89" s="49" t="n">
        <v>10.24443</v>
      </c>
      <c r="I89" s="27" t="s">
        <v>343</v>
      </c>
      <c r="J89" s="27" t="s">
        <v>344</v>
      </c>
      <c r="K89" s="21" t="s">
        <v>345</v>
      </c>
      <c r="L89" s="27" t="s">
        <v>346</v>
      </c>
      <c r="M89" s="21" t="s">
        <v>347</v>
      </c>
      <c r="N89" s="27" t="s">
        <v>510</v>
      </c>
      <c r="O89" s="27"/>
      <c r="P89" s="27"/>
      <c r="Q89" s="16"/>
      <c r="R89" s="16"/>
      <c r="S89" s="16"/>
      <c r="T89" s="17"/>
      <c r="U89" s="17"/>
      <c r="V89" s="16"/>
      <c r="W89" s="16"/>
      <c r="X89" s="18"/>
      <c r="Y89" s="18"/>
      <c r="Z89" s="19"/>
      <c r="AA89" s="19"/>
    </row>
    <row r="90" customFormat="false" ht="35.15" hidden="false" customHeight="true" outlineLevel="0" collapsed="false">
      <c r="A90" s="20" t="s">
        <v>511</v>
      </c>
      <c r="B90" s="21" t="s">
        <v>30</v>
      </c>
      <c r="C90" s="21" t="s">
        <v>512</v>
      </c>
      <c r="D90" s="21" t="s">
        <v>513</v>
      </c>
      <c r="E90" s="27" t="s">
        <v>514</v>
      </c>
      <c r="F90" s="21" t="s">
        <v>515</v>
      </c>
      <c r="G90" s="27" t="s">
        <v>395</v>
      </c>
      <c r="H90" s="49" t="n">
        <v>4.73967</v>
      </c>
      <c r="I90" s="27" t="s">
        <v>66</v>
      </c>
      <c r="J90" s="27" t="s">
        <v>344</v>
      </c>
      <c r="K90" s="21" t="s">
        <v>345</v>
      </c>
      <c r="L90" s="27" t="s">
        <v>346</v>
      </c>
      <c r="M90" s="21" t="s">
        <v>347</v>
      </c>
      <c r="N90" s="27" t="s">
        <v>516</v>
      </c>
      <c r="O90" s="54" t="s">
        <v>359</v>
      </c>
      <c r="P90" s="27" t="s">
        <v>379</v>
      </c>
      <c r="Q90" s="16"/>
      <c r="R90" s="16"/>
      <c r="S90" s="16"/>
      <c r="T90" s="17"/>
      <c r="U90" s="17" t="s">
        <v>55</v>
      </c>
      <c r="V90" s="16"/>
      <c r="W90" s="16"/>
      <c r="X90" s="18"/>
      <c r="Y90" s="18"/>
      <c r="Z90" s="19"/>
      <c r="AA90" s="19"/>
    </row>
    <row r="91" customFormat="false" ht="35.15" hidden="true" customHeight="true" outlineLevel="0" collapsed="false">
      <c r="A91" s="20" t="s">
        <v>517</v>
      </c>
      <c r="B91" s="21" t="s">
        <v>30</v>
      </c>
      <c r="C91" s="21" t="s">
        <v>518</v>
      </c>
      <c r="D91" s="21"/>
      <c r="E91" s="27" t="s">
        <v>519</v>
      </c>
      <c r="F91" s="21" t="s">
        <v>520</v>
      </c>
      <c r="G91" s="27" t="s">
        <v>521</v>
      </c>
      <c r="H91" s="49" t="n">
        <v>3.45454</v>
      </c>
      <c r="I91" s="27" t="s">
        <v>442</v>
      </c>
      <c r="J91" s="27" t="s">
        <v>344</v>
      </c>
      <c r="K91" s="21" t="s">
        <v>345</v>
      </c>
      <c r="L91" s="27" t="s">
        <v>346</v>
      </c>
      <c r="M91" s="21" t="s">
        <v>347</v>
      </c>
      <c r="N91" s="27" t="s">
        <v>522</v>
      </c>
      <c r="O91" s="27"/>
      <c r="P91" s="27"/>
      <c r="Q91" s="16"/>
      <c r="R91" s="16"/>
      <c r="S91" s="16"/>
      <c r="T91" s="17"/>
      <c r="U91" s="17"/>
      <c r="V91" s="16"/>
      <c r="W91" s="16"/>
      <c r="X91" s="18"/>
      <c r="Y91" s="18"/>
      <c r="Z91" s="19"/>
      <c r="AA91" s="19"/>
    </row>
    <row r="92" customFormat="false" ht="35.15" hidden="true" customHeight="true" outlineLevel="0" collapsed="false">
      <c r="A92" s="20"/>
      <c r="B92" s="21" t="s">
        <v>56</v>
      </c>
      <c r="C92" s="21" t="s">
        <v>518</v>
      </c>
      <c r="D92" s="21"/>
      <c r="E92" s="27" t="s">
        <v>519</v>
      </c>
      <c r="F92" s="21" t="s">
        <v>523</v>
      </c>
      <c r="G92" s="27" t="s">
        <v>524</v>
      </c>
      <c r="H92" s="49" t="n">
        <v>3.86363</v>
      </c>
      <c r="I92" s="27" t="s">
        <v>442</v>
      </c>
      <c r="J92" s="27" t="s">
        <v>344</v>
      </c>
      <c r="K92" s="21" t="s">
        <v>345</v>
      </c>
      <c r="L92" s="27" t="s">
        <v>346</v>
      </c>
      <c r="M92" s="21" t="s">
        <v>347</v>
      </c>
      <c r="N92" s="27" t="s">
        <v>525</v>
      </c>
      <c r="O92" s="27"/>
      <c r="P92" s="27"/>
      <c r="Q92" s="16"/>
      <c r="R92" s="16"/>
      <c r="S92" s="16"/>
      <c r="T92" s="17"/>
      <c r="U92" s="17"/>
      <c r="V92" s="16"/>
      <c r="W92" s="16"/>
      <c r="X92" s="18"/>
      <c r="Y92" s="18"/>
      <c r="Z92" s="19"/>
      <c r="AA92" s="19"/>
    </row>
    <row r="93" customFormat="false" ht="35.15" hidden="false" customHeight="true" outlineLevel="0" collapsed="false">
      <c r="A93" s="20" t="s">
        <v>517</v>
      </c>
      <c r="B93" s="21" t="s">
        <v>79</v>
      </c>
      <c r="C93" s="21" t="s">
        <v>518</v>
      </c>
      <c r="D93" s="21" t="s">
        <v>526</v>
      </c>
      <c r="E93" s="27" t="s">
        <v>519</v>
      </c>
      <c r="F93" s="21" t="s">
        <v>527</v>
      </c>
      <c r="G93" s="27" t="s">
        <v>528</v>
      </c>
      <c r="H93" s="49" t="n">
        <v>3.86363</v>
      </c>
      <c r="I93" s="27" t="s">
        <v>442</v>
      </c>
      <c r="J93" s="27" t="s">
        <v>344</v>
      </c>
      <c r="K93" s="21" t="s">
        <v>345</v>
      </c>
      <c r="L93" s="27" t="s">
        <v>346</v>
      </c>
      <c r="M93" s="21" t="s">
        <v>347</v>
      </c>
      <c r="N93" s="27" t="s">
        <v>529</v>
      </c>
      <c r="O93" s="54" t="s">
        <v>359</v>
      </c>
      <c r="P93" s="27" t="s">
        <v>379</v>
      </c>
      <c r="Q93" s="16" t="n">
        <v>80</v>
      </c>
      <c r="R93" s="16"/>
      <c r="S93" s="16"/>
      <c r="T93" s="17"/>
      <c r="U93" s="17" t="s">
        <v>55</v>
      </c>
      <c r="V93" s="16"/>
      <c r="W93" s="16"/>
      <c r="X93" s="18"/>
      <c r="Y93" s="18"/>
      <c r="Z93" s="19"/>
      <c r="AA93" s="19"/>
    </row>
    <row r="94" customFormat="false" ht="35.15" hidden="false" customHeight="true" outlineLevel="0" collapsed="false">
      <c r="A94" s="50" t="s">
        <v>530</v>
      </c>
      <c r="B94" s="51" t="s">
        <v>30</v>
      </c>
      <c r="C94" s="51" t="s">
        <v>531</v>
      </c>
      <c r="D94" s="51" t="s">
        <v>532</v>
      </c>
      <c r="E94" s="25" t="s">
        <v>533</v>
      </c>
      <c r="F94" s="51" t="s">
        <v>534</v>
      </c>
      <c r="G94" s="25" t="s">
        <v>535</v>
      </c>
      <c r="H94" s="52" t="n">
        <v>23.29516</v>
      </c>
      <c r="I94" s="25" t="s">
        <v>382</v>
      </c>
      <c r="J94" s="25" t="s">
        <v>344</v>
      </c>
      <c r="K94" s="51" t="s">
        <v>345</v>
      </c>
      <c r="L94" s="25" t="s">
        <v>346</v>
      </c>
      <c r="M94" s="51" t="s">
        <v>347</v>
      </c>
      <c r="N94" s="25" t="s">
        <v>536</v>
      </c>
      <c r="O94" s="25" t="s">
        <v>359</v>
      </c>
      <c r="P94" s="25" t="s">
        <v>379</v>
      </c>
      <c r="Q94" s="16" t="n">
        <v>12</v>
      </c>
      <c r="R94" s="16"/>
      <c r="S94" s="16"/>
      <c r="T94" s="17"/>
      <c r="U94" s="17" t="s">
        <v>55</v>
      </c>
      <c r="V94" s="16"/>
      <c r="W94" s="16"/>
      <c r="X94" s="18"/>
      <c r="Y94" s="18"/>
      <c r="Z94" s="19"/>
      <c r="AA94" s="19"/>
    </row>
    <row r="95" customFormat="false" ht="35.15" hidden="false" customHeight="true" outlineLevel="0" collapsed="false">
      <c r="A95" s="50"/>
      <c r="B95" s="51" t="s">
        <v>56</v>
      </c>
      <c r="C95" s="51" t="s">
        <v>531</v>
      </c>
      <c r="D95" s="51"/>
      <c r="E95" s="25" t="s">
        <v>533</v>
      </c>
      <c r="F95" s="51" t="s">
        <v>537</v>
      </c>
      <c r="G95" s="25" t="s">
        <v>538</v>
      </c>
      <c r="H95" s="52" t="n">
        <v>23.29516</v>
      </c>
      <c r="I95" s="25" t="s">
        <v>382</v>
      </c>
      <c r="J95" s="25" t="s">
        <v>344</v>
      </c>
      <c r="K95" s="51" t="s">
        <v>345</v>
      </c>
      <c r="L95" s="25" t="s">
        <v>346</v>
      </c>
      <c r="M95" s="51" t="s">
        <v>347</v>
      </c>
      <c r="N95" s="25" t="s">
        <v>539</v>
      </c>
      <c r="O95" s="25"/>
      <c r="P95" s="25"/>
      <c r="Q95" s="16" t="n">
        <v>12</v>
      </c>
      <c r="R95" s="16"/>
      <c r="S95" s="16"/>
      <c r="T95" s="17"/>
      <c r="U95" s="17"/>
      <c r="V95" s="16"/>
      <c r="W95" s="16"/>
      <c r="X95" s="18"/>
      <c r="Y95" s="18"/>
      <c r="Z95" s="19"/>
      <c r="AA95" s="19"/>
    </row>
    <row r="96" customFormat="false" ht="35.15" hidden="true" customHeight="true" outlineLevel="0" collapsed="false">
      <c r="A96" s="20" t="s">
        <v>540</v>
      </c>
      <c r="B96" s="21" t="s">
        <v>30</v>
      </c>
      <c r="C96" s="21" t="s">
        <v>541</v>
      </c>
      <c r="D96" s="21"/>
      <c r="E96" s="27" t="s">
        <v>542</v>
      </c>
      <c r="F96" s="21" t="s">
        <v>543</v>
      </c>
      <c r="G96" s="27" t="s">
        <v>504</v>
      </c>
      <c r="H96" s="49" t="n">
        <v>134.67</v>
      </c>
      <c r="I96" s="27" t="s">
        <v>343</v>
      </c>
      <c r="J96" s="27" t="s">
        <v>344</v>
      </c>
      <c r="K96" s="21" t="s">
        <v>345</v>
      </c>
      <c r="L96" s="27" t="s">
        <v>346</v>
      </c>
      <c r="M96" s="21" t="s">
        <v>347</v>
      </c>
      <c r="N96" s="27" t="s">
        <v>544</v>
      </c>
      <c r="O96" s="27"/>
      <c r="P96" s="27"/>
      <c r="Q96" s="16"/>
      <c r="R96" s="16"/>
      <c r="S96" s="16"/>
      <c r="T96" s="17"/>
      <c r="U96" s="17"/>
      <c r="V96" s="16"/>
      <c r="W96" s="16"/>
      <c r="X96" s="18"/>
      <c r="Y96" s="18"/>
      <c r="Z96" s="19"/>
      <c r="AA96" s="19"/>
    </row>
    <row r="97" customFormat="false" ht="35.15" hidden="false" customHeight="true" outlineLevel="0" collapsed="false">
      <c r="A97" s="20" t="s">
        <v>245</v>
      </c>
      <c r="B97" s="21" t="s">
        <v>30</v>
      </c>
      <c r="C97" s="21" t="s">
        <v>545</v>
      </c>
      <c r="D97" s="21" t="s">
        <v>546</v>
      </c>
      <c r="E97" s="27" t="s">
        <v>547</v>
      </c>
      <c r="F97" s="21" t="s">
        <v>548</v>
      </c>
      <c r="G97" s="27" t="s">
        <v>549</v>
      </c>
      <c r="H97" s="49" t="n">
        <v>308.855</v>
      </c>
      <c r="I97" s="27" t="s">
        <v>343</v>
      </c>
      <c r="J97" s="27" t="s">
        <v>344</v>
      </c>
      <c r="K97" s="21" t="s">
        <v>345</v>
      </c>
      <c r="L97" s="27" t="s">
        <v>346</v>
      </c>
      <c r="M97" s="21" t="s">
        <v>347</v>
      </c>
      <c r="N97" s="27" t="s">
        <v>550</v>
      </c>
      <c r="O97" s="27" t="s">
        <v>551</v>
      </c>
      <c r="P97" s="27" t="s">
        <v>552</v>
      </c>
      <c r="Q97" s="16" t="n">
        <v>16</v>
      </c>
      <c r="R97" s="16"/>
      <c r="S97" s="16"/>
      <c r="T97" s="17"/>
      <c r="U97" s="17" t="s">
        <v>55</v>
      </c>
      <c r="V97" s="16"/>
      <c r="W97" s="16"/>
      <c r="X97" s="18"/>
      <c r="Y97" s="18"/>
      <c r="Z97" s="19"/>
      <c r="AA97" s="19"/>
    </row>
    <row r="98" customFormat="false" ht="35.15" hidden="false" customHeight="true" outlineLevel="0" collapsed="false">
      <c r="A98" s="20" t="s">
        <v>553</v>
      </c>
      <c r="B98" s="21" t="s">
        <v>30</v>
      </c>
      <c r="C98" s="21" t="s">
        <v>554</v>
      </c>
      <c r="D98" s="21" t="s">
        <v>555</v>
      </c>
      <c r="E98" s="27" t="s">
        <v>556</v>
      </c>
      <c r="F98" s="21" t="s">
        <v>557</v>
      </c>
      <c r="G98" s="27" t="s">
        <v>558</v>
      </c>
      <c r="H98" s="49" t="n">
        <v>8.88488</v>
      </c>
      <c r="I98" s="27" t="s">
        <v>382</v>
      </c>
      <c r="J98" s="27" t="s">
        <v>344</v>
      </c>
      <c r="K98" s="21" t="s">
        <v>345</v>
      </c>
      <c r="L98" s="27" t="s">
        <v>346</v>
      </c>
      <c r="M98" s="21" t="s">
        <v>347</v>
      </c>
      <c r="N98" s="27" t="s">
        <v>559</v>
      </c>
      <c r="O98" s="54" t="s">
        <v>359</v>
      </c>
      <c r="P98" s="27" t="s">
        <v>379</v>
      </c>
      <c r="Q98" s="16" t="n">
        <v>300</v>
      </c>
      <c r="R98" s="16"/>
      <c r="S98" s="16"/>
      <c r="T98" s="17"/>
      <c r="U98" s="17" t="s">
        <v>55</v>
      </c>
      <c r="V98" s="16"/>
      <c r="W98" s="16"/>
      <c r="X98" s="18"/>
      <c r="Y98" s="18"/>
      <c r="Z98" s="19"/>
      <c r="AA98" s="19"/>
    </row>
    <row r="99" customFormat="false" ht="35.15" hidden="true" customHeight="true" outlineLevel="0" collapsed="false">
      <c r="A99" s="20" t="s">
        <v>560</v>
      </c>
      <c r="B99" s="21" t="s">
        <v>30</v>
      </c>
      <c r="C99" s="21" t="s">
        <v>561</v>
      </c>
      <c r="D99" s="21"/>
      <c r="E99" s="27" t="s">
        <v>562</v>
      </c>
      <c r="F99" s="21" t="s">
        <v>563</v>
      </c>
      <c r="G99" s="27" t="s">
        <v>564</v>
      </c>
      <c r="H99" s="49" t="n">
        <v>0.67272</v>
      </c>
      <c r="I99" s="27" t="s">
        <v>442</v>
      </c>
      <c r="J99" s="27" t="s">
        <v>344</v>
      </c>
      <c r="K99" s="21" t="s">
        <v>345</v>
      </c>
      <c r="L99" s="27" t="s">
        <v>346</v>
      </c>
      <c r="M99" s="21" t="s">
        <v>347</v>
      </c>
      <c r="N99" s="27" t="s">
        <v>565</v>
      </c>
      <c r="O99" s="27"/>
      <c r="P99" s="27"/>
      <c r="Q99" s="16"/>
      <c r="R99" s="16"/>
      <c r="S99" s="16"/>
      <c r="T99" s="17"/>
      <c r="U99" s="17"/>
      <c r="V99" s="16"/>
      <c r="W99" s="16"/>
      <c r="X99" s="18"/>
      <c r="Y99" s="18"/>
      <c r="Z99" s="19"/>
      <c r="AA99" s="19"/>
    </row>
    <row r="100" customFormat="false" ht="35.15" hidden="true" customHeight="true" outlineLevel="0" collapsed="false">
      <c r="A100" s="55"/>
      <c r="B100" s="56" t="s">
        <v>56</v>
      </c>
      <c r="C100" s="56" t="s">
        <v>561</v>
      </c>
      <c r="D100" s="56"/>
      <c r="E100" s="57" t="s">
        <v>562</v>
      </c>
      <c r="F100" s="56" t="s">
        <v>566</v>
      </c>
      <c r="G100" s="57" t="s">
        <v>567</v>
      </c>
      <c r="H100" s="58" t="n">
        <v>0.24091</v>
      </c>
      <c r="I100" s="57" t="s">
        <v>66</v>
      </c>
      <c r="J100" s="57" t="s">
        <v>344</v>
      </c>
      <c r="K100" s="56" t="s">
        <v>345</v>
      </c>
      <c r="L100" s="57" t="s">
        <v>346</v>
      </c>
      <c r="M100" s="56" t="s">
        <v>347</v>
      </c>
      <c r="N100" s="57" t="s">
        <v>568</v>
      </c>
      <c r="O100" s="57"/>
      <c r="P100" s="57"/>
      <c r="Q100" s="16"/>
      <c r="R100" s="16"/>
      <c r="S100" s="16"/>
      <c r="T100" s="17"/>
      <c r="U100" s="17"/>
      <c r="V100" s="16"/>
      <c r="W100" s="16"/>
      <c r="X100" s="18"/>
      <c r="Y100" s="18"/>
      <c r="Z100" s="19"/>
      <c r="AA100" s="19"/>
    </row>
    <row r="101" customFormat="false" ht="35.15" hidden="false" customHeight="true" outlineLevel="0" collapsed="false">
      <c r="A101" s="20" t="s">
        <v>569</v>
      </c>
      <c r="B101" s="21" t="s">
        <v>30</v>
      </c>
      <c r="C101" s="21" t="s">
        <v>570</v>
      </c>
      <c r="D101" s="21" t="s">
        <v>571</v>
      </c>
      <c r="E101" s="27" t="s">
        <v>572</v>
      </c>
      <c r="F101" s="21" t="s">
        <v>573</v>
      </c>
      <c r="G101" s="27" t="s">
        <v>574</v>
      </c>
      <c r="H101" s="49" t="n">
        <v>379.04</v>
      </c>
      <c r="I101" s="27" t="s">
        <v>211</v>
      </c>
      <c r="J101" s="27" t="s">
        <v>344</v>
      </c>
      <c r="K101" s="21" t="s">
        <v>345</v>
      </c>
      <c r="L101" s="27" t="s">
        <v>346</v>
      </c>
      <c r="M101" s="21" t="s">
        <v>347</v>
      </c>
      <c r="N101" s="27" t="s">
        <v>575</v>
      </c>
      <c r="O101" s="27" t="s">
        <v>359</v>
      </c>
      <c r="P101" s="27" t="s">
        <v>379</v>
      </c>
      <c r="Q101" s="16" t="n">
        <v>77</v>
      </c>
      <c r="R101" s="16"/>
      <c r="S101" s="16"/>
      <c r="T101" s="17"/>
      <c r="U101" s="17" t="s">
        <v>55</v>
      </c>
      <c r="V101" s="16"/>
      <c r="W101" s="16"/>
      <c r="X101" s="18"/>
      <c r="Y101" s="18"/>
      <c r="Z101" s="19"/>
      <c r="AA101" s="19"/>
    </row>
    <row r="102" customFormat="false" ht="35.15" hidden="false" customHeight="true" outlineLevel="0" collapsed="false">
      <c r="A102" s="20"/>
      <c r="B102" s="21" t="s">
        <v>56</v>
      </c>
      <c r="C102" s="21" t="s">
        <v>570</v>
      </c>
      <c r="D102" s="21"/>
      <c r="E102" s="27" t="s">
        <v>572</v>
      </c>
      <c r="F102" s="21" t="s">
        <v>576</v>
      </c>
      <c r="G102" s="27" t="s">
        <v>577</v>
      </c>
      <c r="H102" s="49" t="n">
        <v>758.1</v>
      </c>
      <c r="I102" s="27" t="s">
        <v>211</v>
      </c>
      <c r="J102" s="27" t="s">
        <v>344</v>
      </c>
      <c r="K102" s="21" t="s">
        <v>345</v>
      </c>
      <c r="L102" s="27" t="s">
        <v>346</v>
      </c>
      <c r="M102" s="21" t="s">
        <v>347</v>
      </c>
      <c r="N102" s="27" t="s">
        <v>578</v>
      </c>
      <c r="O102" s="27"/>
      <c r="P102" s="27"/>
      <c r="Q102" s="16" t="n">
        <v>70</v>
      </c>
      <c r="R102" s="16"/>
      <c r="S102" s="16"/>
      <c r="T102" s="17"/>
      <c r="U102" s="17"/>
      <c r="V102" s="16"/>
      <c r="W102" s="16"/>
      <c r="X102" s="18"/>
      <c r="Y102" s="18"/>
      <c r="Z102" s="19"/>
      <c r="AA102" s="19"/>
    </row>
    <row r="103" customFormat="false" ht="35.15" hidden="true" customHeight="true" outlineLevel="0" collapsed="false">
      <c r="A103" s="50" t="s">
        <v>579</v>
      </c>
      <c r="B103" s="51" t="s">
        <v>30</v>
      </c>
      <c r="C103" s="51" t="s">
        <v>580</v>
      </c>
      <c r="D103" s="51"/>
      <c r="E103" s="25" t="s">
        <v>581</v>
      </c>
      <c r="F103" s="51" t="s">
        <v>582</v>
      </c>
      <c r="G103" s="25" t="s">
        <v>583</v>
      </c>
      <c r="H103" s="52" t="n">
        <v>386.73667</v>
      </c>
      <c r="I103" s="25" t="s">
        <v>584</v>
      </c>
      <c r="J103" s="25" t="s">
        <v>585</v>
      </c>
      <c r="K103" s="51" t="s">
        <v>586</v>
      </c>
      <c r="L103" s="25" t="s">
        <v>587</v>
      </c>
      <c r="M103" s="51" t="s">
        <v>588</v>
      </c>
      <c r="N103" s="25" t="s">
        <v>589</v>
      </c>
      <c r="O103" s="25"/>
      <c r="P103" s="25"/>
      <c r="Q103" s="16" t="n">
        <v>5</v>
      </c>
      <c r="R103" s="16"/>
      <c r="S103" s="16"/>
      <c r="T103" s="17"/>
      <c r="U103" s="17"/>
      <c r="V103" s="16"/>
      <c r="W103" s="16"/>
      <c r="X103" s="18"/>
      <c r="Y103" s="18"/>
      <c r="Z103" s="19"/>
      <c r="AA103" s="19"/>
    </row>
    <row r="104" customFormat="false" ht="35.15" hidden="false" customHeight="true" outlineLevel="0" collapsed="false">
      <c r="A104" s="20" t="s">
        <v>590</v>
      </c>
      <c r="B104" s="21" t="s">
        <v>30</v>
      </c>
      <c r="C104" s="21" t="s">
        <v>591</v>
      </c>
      <c r="D104" s="21" t="s">
        <v>592</v>
      </c>
      <c r="E104" s="27" t="s">
        <v>593</v>
      </c>
      <c r="F104" s="21" t="s">
        <v>594</v>
      </c>
      <c r="G104" s="27" t="s">
        <v>595</v>
      </c>
      <c r="H104" s="49" t="n">
        <v>160.59</v>
      </c>
      <c r="I104" s="27" t="s">
        <v>382</v>
      </c>
      <c r="J104" s="27" t="s">
        <v>344</v>
      </c>
      <c r="K104" s="21" t="s">
        <v>345</v>
      </c>
      <c r="L104" s="27" t="s">
        <v>346</v>
      </c>
      <c r="M104" s="21" t="s">
        <v>347</v>
      </c>
      <c r="N104" s="27" t="s">
        <v>596</v>
      </c>
      <c r="O104" s="27" t="s">
        <v>359</v>
      </c>
      <c r="P104" s="27" t="s">
        <v>379</v>
      </c>
      <c r="Q104" s="16" t="n">
        <v>1</v>
      </c>
      <c r="R104" s="16"/>
      <c r="S104" s="16"/>
      <c r="T104" s="17"/>
      <c r="U104" s="17" t="s">
        <v>55</v>
      </c>
      <c r="V104" s="16"/>
      <c r="W104" s="16"/>
      <c r="X104" s="18"/>
      <c r="Y104" s="18"/>
      <c r="Z104" s="19"/>
      <c r="AA104" s="19"/>
    </row>
    <row r="105" customFormat="false" ht="35.15" hidden="false" customHeight="true" outlineLevel="0" collapsed="false">
      <c r="A105" s="20"/>
      <c r="B105" s="21" t="s">
        <v>79</v>
      </c>
      <c r="C105" s="21" t="s">
        <v>591</v>
      </c>
      <c r="D105" s="21"/>
      <c r="E105" s="27" t="s">
        <v>593</v>
      </c>
      <c r="F105" s="21" t="s">
        <v>597</v>
      </c>
      <c r="G105" s="27" t="s">
        <v>371</v>
      </c>
      <c r="H105" s="49" t="n">
        <v>160.59</v>
      </c>
      <c r="I105" s="27" t="s">
        <v>382</v>
      </c>
      <c r="J105" s="27" t="s">
        <v>344</v>
      </c>
      <c r="K105" s="21" t="s">
        <v>345</v>
      </c>
      <c r="L105" s="27" t="s">
        <v>346</v>
      </c>
      <c r="M105" s="24" t="s">
        <v>347</v>
      </c>
      <c r="N105" s="27" t="s">
        <v>598</v>
      </c>
      <c r="O105" s="27"/>
      <c r="P105" s="27"/>
      <c r="Q105" s="16" t="n">
        <v>1</v>
      </c>
      <c r="R105" s="16"/>
      <c r="S105" s="16"/>
      <c r="T105" s="17"/>
      <c r="U105" s="17"/>
      <c r="V105" s="16"/>
      <c r="W105" s="16"/>
      <c r="X105" s="18"/>
      <c r="Y105" s="18"/>
      <c r="Z105" s="19"/>
      <c r="AA105" s="19"/>
    </row>
    <row r="106" customFormat="false" ht="35.15" hidden="false" customHeight="true" outlineLevel="0" collapsed="false">
      <c r="A106" s="20" t="s">
        <v>590</v>
      </c>
      <c r="B106" s="21" t="s">
        <v>104</v>
      </c>
      <c r="C106" s="21" t="s">
        <v>591</v>
      </c>
      <c r="D106" s="21" t="s">
        <v>599</v>
      </c>
      <c r="E106" s="27" t="s">
        <v>593</v>
      </c>
      <c r="F106" s="21" t="s">
        <v>600</v>
      </c>
      <c r="G106" s="21" t="s">
        <v>371</v>
      </c>
      <c r="H106" s="49" t="n">
        <v>160.59</v>
      </c>
      <c r="I106" s="27" t="s">
        <v>382</v>
      </c>
      <c r="J106" s="27" t="s">
        <v>344</v>
      </c>
      <c r="K106" s="21" t="s">
        <v>345</v>
      </c>
      <c r="L106" s="27" t="s">
        <v>346</v>
      </c>
      <c r="M106" s="24" t="s">
        <v>347</v>
      </c>
      <c r="N106" s="27" t="s">
        <v>598</v>
      </c>
      <c r="O106" s="27" t="s">
        <v>601</v>
      </c>
      <c r="P106" s="27" t="s">
        <v>602</v>
      </c>
      <c r="Q106" s="16" t="n">
        <v>1000</v>
      </c>
      <c r="R106" s="16"/>
      <c r="S106" s="16"/>
      <c r="T106" s="17"/>
      <c r="U106" s="17" t="s">
        <v>55</v>
      </c>
      <c r="V106" s="16"/>
      <c r="W106" s="16"/>
      <c r="X106" s="18"/>
      <c r="Y106" s="18"/>
      <c r="Z106" s="19"/>
      <c r="AA106" s="19"/>
    </row>
    <row r="107" customFormat="false" ht="35.15" hidden="true" customHeight="true" outlineLevel="0" collapsed="false">
      <c r="A107" s="20" t="s">
        <v>603</v>
      </c>
      <c r="B107" s="21" t="s">
        <v>30</v>
      </c>
      <c r="C107" s="21" t="s">
        <v>604</v>
      </c>
      <c r="D107" s="21"/>
      <c r="E107" s="27" t="s">
        <v>605</v>
      </c>
      <c r="F107" s="21" t="s">
        <v>606</v>
      </c>
      <c r="G107" s="27" t="s">
        <v>607</v>
      </c>
      <c r="H107" s="49" t="n">
        <v>288000</v>
      </c>
      <c r="I107" s="27" t="s">
        <v>181</v>
      </c>
      <c r="J107" s="27" t="s">
        <v>608</v>
      </c>
      <c r="K107" s="21" t="s">
        <v>609</v>
      </c>
      <c r="L107" s="27" t="s">
        <v>610</v>
      </c>
      <c r="M107" s="21" t="s">
        <v>611</v>
      </c>
      <c r="N107" s="27" t="s">
        <v>612</v>
      </c>
      <c r="O107" s="27"/>
      <c r="P107" s="27"/>
      <c r="Q107" s="16"/>
      <c r="R107" s="16"/>
      <c r="S107" s="16"/>
      <c r="T107" s="17"/>
      <c r="U107" s="17"/>
      <c r="V107" s="16"/>
      <c r="W107" s="16"/>
      <c r="X107" s="18"/>
      <c r="Y107" s="18"/>
      <c r="Z107" s="19"/>
      <c r="AA107" s="19"/>
    </row>
    <row r="108" customFormat="false" ht="76.35" hidden="true" customHeight="true" outlineLevel="0" collapsed="false">
      <c r="A108" s="20" t="s">
        <v>613</v>
      </c>
      <c r="B108" s="21" t="s">
        <v>30</v>
      </c>
      <c r="C108" s="21" t="s">
        <v>614</v>
      </c>
      <c r="D108" s="21"/>
      <c r="E108" s="27" t="s">
        <v>615</v>
      </c>
      <c r="F108" s="21" t="s">
        <v>616</v>
      </c>
      <c r="G108" s="27" t="s">
        <v>617</v>
      </c>
      <c r="H108" s="49" t="n">
        <v>404.07</v>
      </c>
      <c r="I108" s="27" t="s">
        <v>618</v>
      </c>
      <c r="J108" s="27" t="s">
        <v>619</v>
      </c>
      <c r="K108" s="21" t="s">
        <v>620</v>
      </c>
      <c r="L108" s="27" t="s">
        <v>621</v>
      </c>
      <c r="M108" s="21" t="s">
        <v>622</v>
      </c>
      <c r="N108" s="27" t="s">
        <v>623</v>
      </c>
      <c r="O108" s="27"/>
      <c r="P108" s="27"/>
      <c r="Q108" s="16" t="n">
        <v>660</v>
      </c>
      <c r="R108" s="16"/>
      <c r="S108" s="16"/>
      <c r="T108" s="17"/>
      <c r="U108" s="17"/>
      <c r="V108" s="16"/>
      <c r="W108" s="16" t="s">
        <v>624</v>
      </c>
      <c r="X108" s="18"/>
      <c r="Y108" s="18"/>
      <c r="Z108" s="19"/>
      <c r="AA108" s="19"/>
    </row>
    <row r="109" customFormat="false" ht="35.15" hidden="true" customHeight="true" outlineLevel="0" collapsed="false">
      <c r="A109" s="20" t="s">
        <v>625</v>
      </c>
      <c r="B109" s="21" t="s">
        <v>30</v>
      </c>
      <c r="C109" s="21" t="s">
        <v>626</v>
      </c>
      <c r="D109" s="21"/>
      <c r="E109" s="27" t="s">
        <v>627</v>
      </c>
      <c r="F109" s="21" t="s">
        <v>628</v>
      </c>
      <c r="G109" s="27" t="s">
        <v>629</v>
      </c>
      <c r="H109" s="49" t="n">
        <v>26.9825</v>
      </c>
      <c r="I109" s="27" t="s">
        <v>225</v>
      </c>
      <c r="J109" s="27" t="s">
        <v>226</v>
      </c>
      <c r="K109" s="21" t="s">
        <v>227</v>
      </c>
      <c r="L109" s="27" t="s">
        <v>228</v>
      </c>
      <c r="M109" s="21" t="s">
        <v>630</v>
      </c>
      <c r="N109" s="27" t="s">
        <v>631</v>
      </c>
      <c r="O109" s="27"/>
      <c r="P109" s="27"/>
      <c r="Q109" s="16"/>
      <c r="R109" s="16"/>
      <c r="S109" s="16"/>
      <c r="T109" s="17"/>
      <c r="U109" s="17"/>
      <c r="V109" s="16"/>
      <c r="W109" s="16"/>
      <c r="X109" s="18"/>
      <c r="Y109" s="18"/>
      <c r="Z109" s="19"/>
      <c r="AA109" s="19"/>
    </row>
    <row r="110" customFormat="false" ht="35.15" hidden="true" customHeight="true" outlineLevel="0" collapsed="false">
      <c r="A110" s="20"/>
      <c r="B110" s="21" t="s">
        <v>56</v>
      </c>
      <c r="C110" s="21" t="s">
        <v>626</v>
      </c>
      <c r="D110" s="21"/>
      <c r="E110" s="27" t="s">
        <v>627</v>
      </c>
      <c r="F110" s="21" t="s">
        <v>632</v>
      </c>
      <c r="G110" s="27" t="s">
        <v>633</v>
      </c>
      <c r="H110" s="49" t="n">
        <v>26.9825</v>
      </c>
      <c r="I110" s="27" t="s">
        <v>225</v>
      </c>
      <c r="J110" s="27" t="s">
        <v>226</v>
      </c>
      <c r="K110" s="21" t="s">
        <v>227</v>
      </c>
      <c r="L110" s="27" t="s">
        <v>228</v>
      </c>
      <c r="M110" s="21" t="s">
        <v>630</v>
      </c>
      <c r="N110" s="27" t="s">
        <v>634</v>
      </c>
      <c r="O110" s="27"/>
      <c r="P110" s="27"/>
      <c r="Q110" s="16"/>
      <c r="R110" s="16"/>
      <c r="S110" s="16"/>
      <c r="T110" s="17"/>
      <c r="U110" s="17"/>
      <c r="V110" s="16"/>
      <c r="W110" s="16"/>
      <c r="X110" s="18"/>
      <c r="Y110" s="18"/>
      <c r="Z110" s="19"/>
      <c r="AA110" s="19"/>
    </row>
    <row r="111" customFormat="false" ht="64.05" hidden="true" customHeight="true" outlineLevel="0" collapsed="false">
      <c r="A111" s="59" t="s">
        <v>635</v>
      </c>
      <c r="B111" s="60" t="s">
        <v>30</v>
      </c>
      <c r="C111" s="60" t="s">
        <v>636</v>
      </c>
      <c r="D111" s="60"/>
      <c r="E111" s="61" t="s">
        <v>637</v>
      </c>
      <c r="F111" s="60" t="s">
        <v>638</v>
      </c>
      <c r="G111" s="61" t="s">
        <v>335</v>
      </c>
      <c r="H111" s="62" t="n">
        <v>341.94</v>
      </c>
      <c r="I111" s="61" t="s">
        <v>639</v>
      </c>
      <c r="J111" s="61" t="s">
        <v>344</v>
      </c>
      <c r="K111" s="60" t="s">
        <v>345</v>
      </c>
      <c r="L111" s="61" t="s">
        <v>346</v>
      </c>
      <c r="M111" s="60" t="s">
        <v>347</v>
      </c>
      <c r="N111" s="61" t="s">
        <v>640</v>
      </c>
      <c r="O111" s="61"/>
      <c r="P111" s="61"/>
      <c r="Q111" s="16"/>
      <c r="R111" s="16"/>
      <c r="S111" s="16"/>
      <c r="T111" s="17"/>
      <c r="U111" s="17"/>
      <c r="V111" s="16"/>
      <c r="W111" s="16"/>
      <c r="X111" s="18"/>
      <c r="Y111" s="18"/>
      <c r="Z111" s="19"/>
      <c r="AA111" s="19"/>
    </row>
    <row r="112" customFormat="false" ht="58.8" hidden="true" customHeight="true" outlineLevel="0" collapsed="false">
      <c r="A112" s="59"/>
      <c r="B112" s="60" t="s">
        <v>56</v>
      </c>
      <c r="C112" s="60" t="s">
        <v>636</v>
      </c>
      <c r="D112" s="60"/>
      <c r="E112" s="61" t="s">
        <v>637</v>
      </c>
      <c r="F112" s="60" t="s">
        <v>641</v>
      </c>
      <c r="G112" s="61" t="s">
        <v>395</v>
      </c>
      <c r="H112" s="62" t="n">
        <v>341.94</v>
      </c>
      <c r="I112" s="61" t="s">
        <v>639</v>
      </c>
      <c r="J112" s="61" t="s">
        <v>344</v>
      </c>
      <c r="K112" s="60" t="s">
        <v>345</v>
      </c>
      <c r="L112" s="61" t="s">
        <v>346</v>
      </c>
      <c r="M112" s="60" t="s">
        <v>347</v>
      </c>
      <c r="N112" s="61" t="s">
        <v>642</v>
      </c>
      <c r="O112" s="61"/>
      <c r="P112" s="61"/>
      <c r="Q112" s="16"/>
      <c r="R112" s="16"/>
      <c r="S112" s="16"/>
      <c r="T112" s="17"/>
      <c r="U112" s="17"/>
      <c r="V112" s="16"/>
      <c r="W112" s="16"/>
      <c r="X112" s="18"/>
      <c r="Y112" s="18"/>
      <c r="Z112" s="19"/>
      <c r="AA112" s="19"/>
    </row>
    <row r="113" customFormat="false" ht="64.95" hidden="true" customHeight="true" outlineLevel="0" collapsed="false">
      <c r="A113" s="59"/>
      <c r="B113" s="60" t="s">
        <v>79</v>
      </c>
      <c r="C113" s="60" t="s">
        <v>636</v>
      </c>
      <c r="D113" s="60"/>
      <c r="E113" s="61" t="s">
        <v>637</v>
      </c>
      <c r="F113" s="60" t="s">
        <v>643</v>
      </c>
      <c r="G113" s="61" t="s">
        <v>395</v>
      </c>
      <c r="H113" s="62" t="n">
        <v>341.94</v>
      </c>
      <c r="I113" s="61" t="s">
        <v>382</v>
      </c>
      <c r="J113" s="61" t="s">
        <v>344</v>
      </c>
      <c r="K113" s="60" t="s">
        <v>345</v>
      </c>
      <c r="L113" s="61" t="s">
        <v>346</v>
      </c>
      <c r="M113" s="60" t="s">
        <v>347</v>
      </c>
      <c r="N113" s="61" t="s">
        <v>644</v>
      </c>
      <c r="O113" s="61"/>
      <c r="P113" s="61"/>
      <c r="Q113" s="16"/>
      <c r="R113" s="16"/>
      <c r="S113" s="16"/>
      <c r="T113" s="17"/>
      <c r="U113" s="17"/>
      <c r="V113" s="16"/>
      <c r="W113" s="16"/>
      <c r="X113" s="18"/>
      <c r="Y113" s="18"/>
      <c r="Z113" s="19"/>
      <c r="AA113" s="19"/>
    </row>
    <row r="114" customFormat="false" ht="79.85" hidden="true" customHeight="true" outlineLevel="0" collapsed="false">
      <c r="A114" s="59"/>
      <c r="B114" s="60" t="s">
        <v>104</v>
      </c>
      <c r="C114" s="60" t="s">
        <v>636</v>
      </c>
      <c r="D114" s="60"/>
      <c r="E114" s="61" t="s">
        <v>637</v>
      </c>
      <c r="F114" s="60" t="s">
        <v>645</v>
      </c>
      <c r="G114" s="61" t="s">
        <v>335</v>
      </c>
      <c r="H114" s="62" t="n">
        <v>341.94</v>
      </c>
      <c r="I114" s="61" t="s">
        <v>382</v>
      </c>
      <c r="J114" s="61" t="s">
        <v>344</v>
      </c>
      <c r="K114" s="60" t="s">
        <v>345</v>
      </c>
      <c r="L114" s="61" t="s">
        <v>346</v>
      </c>
      <c r="M114" s="60" t="s">
        <v>347</v>
      </c>
      <c r="N114" s="61" t="s">
        <v>646</v>
      </c>
      <c r="O114" s="61"/>
      <c r="P114" s="61"/>
      <c r="Q114" s="16"/>
      <c r="R114" s="16"/>
      <c r="S114" s="16"/>
      <c r="T114" s="17"/>
      <c r="U114" s="17"/>
      <c r="V114" s="16"/>
      <c r="W114" s="16"/>
      <c r="X114" s="18"/>
      <c r="Y114" s="18"/>
      <c r="Z114" s="19"/>
      <c r="AA114" s="19"/>
    </row>
    <row r="115" customFormat="false" ht="71.1" hidden="true" customHeight="true" outlineLevel="0" collapsed="false">
      <c r="A115" s="59"/>
      <c r="B115" s="60" t="s">
        <v>108</v>
      </c>
      <c r="C115" s="60" t="s">
        <v>636</v>
      </c>
      <c r="D115" s="60"/>
      <c r="E115" s="61" t="s">
        <v>637</v>
      </c>
      <c r="F115" s="60" t="s">
        <v>647</v>
      </c>
      <c r="G115" s="61" t="s">
        <v>335</v>
      </c>
      <c r="H115" s="62" t="n">
        <v>341.94</v>
      </c>
      <c r="I115" s="61" t="s">
        <v>648</v>
      </c>
      <c r="J115" s="61" t="s">
        <v>344</v>
      </c>
      <c r="K115" s="60" t="s">
        <v>345</v>
      </c>
      <c r="L115" s="61" t="s">
        <v>346</v>
      </c>
      <c r="M115" s="60" t="s">
        <v>347</v>
      </c>
      <c r="N115" s="61" t="s">
        <v>649</v>
      </c>
      <c r="O115" s="61"/>
      <c r="P115" s="61"/>
      <c r="Q115" s="16"/>
      <c r="R115" s="16"/>
      <c r="S115" s="16"/>
      <c r="T115" s="17"/>
      <c r="U115" s="17"/>
      <c r="V115" s="16"/>
      <c r="W115" s="16"/>
      <c r="X115" s="18"/>
      <c r="Y115" s="18"/>
      <c r="Z115" s="19"/>
      <c r="AA115" s="19"/>
    </row>
    <row r="116" customFormat="false" ht="54.4" hidden="true" customHeight="true" outlineLevel="0" collapsed="false">
      <c r="A116" s="59"/>
      <c r="B116" s="60" t="s">
        <v>112</v>
      </c>
      <c r="C116" s="60" t="s">
        <v>636</v>
      </c>
      <c r="D116" s="60"/>
      <c r="E116" s="61" t="s">
        <v>637</v>
      </c>
      <c r="F116" s="60" t="s">
        <v>650</v>
      </c>
      <c r="G116" s="61" t="s">
        <v>395</v>
      </c>
      <c r="H116" s="62" t="n">
        <v>341.94</v>
      </c>
      <c r="I116" s="61" t="s">
        <v>648</v>
      </c>
      <c r="J116" s="61" t="s">
        <v>344</v>
      </c>
      <c r="K116" s="60" t="s">
        <v>345</v>
      </c>
      <c r="L116" s="61" t="s">
        <v>346</v>
      </c>
      <c r="M116" s="60" t="s">
        <v>347</v>
      </c>
      <c r="N116" s="61" t="s">
        <v>651</v>
      </c>
      <c r="O116" s="61"/>
      <c r="P116" s="61"/>
      <c r="Q116" s="16"/>
      <c r="R116" s="16"/>
      <c r="S116" s="16"/>
      <c r="T116" s="17"/>
      <c r="U116" s="17"/>
      <c r="V116" s="16"/>
      <c r="W116" s="16"/>
      <c r="X116" s="18"/>
      <c r="Y116" s="18"/>
      <c r="Z116" s="19"/>
      <c r="AA116" s="19"/>
    </row>
    <row r="117" customFormat="false" ht="35.15" hidden="true" customHeight="true" outlineLevel="0" collapsed="false">
      <c r="A117" s="59"/>
      <c r="B117" s="60" t="s">
        <v>116</v>
      </c>
      <c r="C117" s="60" t="s">
        <v>636</v>
      </c>
      <c r="D117" s="60"/>
      <c r="E117" s="61" t="s">
        <v>637</v>
      </c>
      <c r="F117" s="60" t="s">
        <v>652</v>
      </c>
      <c r="G117" s="61" t="s">
        <v>395</v>
      </c>
      <c r="H117" s="62" t="n">
        <v>341.94</v>
      </c>
      <c r="I117" s="61" t="s">
        <v>382</v>
      </c>
      <c r="J117" s="61" t="s">
        <v>344</v>
      </c>
      <c r="K117" s="60" t="s">
        <v>345</v>
      </c>
      <c r="L117" s="61" t="s">
        <v>346</v>
      </c>
      <c r="M117" s="60" t="s">
        <v>347</v>
      </c>
      <c r="N117" s="61" t="s">
        <v>653</v>
      </c>
      <c r="O117" s="61"/>
      <c r="P117" s="61"/>
      <c r="Q117" s="16"/>
      <c r="R117" s="16"/>
      <c r="S117" s="16"/>
      <c r="T117" s="17"/>
      <c r="U117" s="17"/>
      <c r="V117" s="16"/>
      <c r="W117" s="16"/>
      <c r="X117" s="18"/>
      <c r="Y117" s="18"/>
      <c r="Z117" s="19"/>
      <c r="AA117" s="19"/>
    </row>
    <row r="118" customFormat="false" ht="35.15" hidden="true" customHeight="true" outlineLevel="0" collapsed="false">
      <c r="A118" s="59"/>
      <c r="B118" s="60" t="s">
        <v>120</v>
      </c>
      <c r="C118" s="60" t="s">
        <v>636</v>
      </c>
      <c r="D118" s="60"/>
      <c r="E118" s="61" t="s">
        <v>637</v>
      </c>
      <c r="F118" s="60" t="s">
        <v>654</v>
      </c>
      <c r="G118" s="61" t="s">
        <v>335</v>
      </c>
      <c r="H118" s="62" t="n">
        <v>341.94</v>
      </c>
      <c r="I118" s="61" t="s">
        <v>382</v>
      </c>
      <c r="J118" s="61" t="s">
        <v>344</v>
      </c>
      <c r="K118" s="60" t="s">
        <v>345</v>
      </c>
      <c r="L118" s="61" t="s">
        <v>346</v>
      </c>
      <c r="M118" s="60" t="s">
        <v>347</v>
      </c>
      <c r="N118" s="61" t="s">
        <v>655</v>
      </c>
      <c r="O118" s="61"/>
      <c r="P118" s="61"/>
      <c r="Q118" s="16"/>
      <c r="R118" s="16"/>
      <c r="S118" s="16"/>
      <c r="T118" s="17"/>
      <c r="U118" s="17"/>
      <c r="V118" s="16"/>
      <c r="W118" s="16"/>
      <c r="X118" s="18"/>
      <c r="Y118" s="18"/>
      <c r="Z118" s="19"/>
      <c r="AA118" s="19"/>
    </row>
    <row r="119" customFormat="false" ht="35.15" hidden="false" customHeight="true" outlineLevel="0" collapsed="false">
      <c r="A119" s="20" t="s">
        <v>656</v>
      </c>
      <c r="B119" s="21" t="s">
        <v>30</v>
      </c>
      <c r="C119" s="21" t="s">
        <v>657</v>
      </c>
      <c r="D119" s="21" t="s">
        <v>658</v>
      </c>
      <c r="E119" s="27" t="s">
        <v>659</v>
      </c>
      <c r="F119" s="21" t="s">
        <v>660</v>
      </c>
      <c r="G119" s="27" t="s">
        <v>661</v>
      </c>
      <c r="H119" s="49" t="n">
        <v>2.1</v>
      </c>
      <c r="I119" s="27" t="s">
        <v>195</v>
      </c>
      <c r="J119" s="27" t="s">
        <v>196</v>
      </c>
      <c r="K119" s="21" t="s">
        <v>197</v>
      </c>
      <c r="L119" s="27" t="s">
        <v>198</v>
      </c>
      <c r="M119" s="21" t="s">
        <v>199</v>
      </c>
      <c r="N119" s="27" t="s">
        <v>662</v>
      </c>
      <c r="O119" s="27" t="s">
        <v>359</v>
      </c>
      <c r="P119" s="27" t="s">
        <v>663</v>
      </c>
      <c r="Q119" s="53" t="n">
        <v>300</v>
      </c>
      <c r="R119" s="16"/>
      <c r="S119" s="16"/>
      <c r="T119" s="17"/>
      <c r="U119" s="17" t="s">
        <v>55</v>
      </c>
      <c r="V119" s="16"/>
      <c r="W119" s="16"/>
      <c r="X119" s="18"/>
      <c r="Y119" s="18"/>
      <c r="Z119" s="19"/>
      <c r="AA119" s="19"/>
    </row>
    <row r="120" customFormat="false" ht="35.15" hidden="true" customHeight="true" outlineLevel="0" collapsed="false">
      <c r="A120" s="20" t="s">
        <v>664</v>
      </c>
      <c r="B120" s="21" t="s">
        <v>30</v>
      </c>
      <c r="C120" s="21" t="s">
        <v>665</v>
      </c>
      <c r="D120" s="21"/>
      <c r="E120" s="27" t="s">
        <v>666</v>
      </c>
      <c r="F120" s="21" t="s">
        <v>667</v>
      </c>
      <c r="G120" s="27" t="s">
        <v>668</v>
      </c>
      <c r="H120" s="49" t="n">
        <v>17</v>
      </c>
      <c r="I120" s="27" t="s">
        <v>195</v>
      </c>
      <c r="J120" s="27" t="s">
        <v>196</v>
      </c>
      <c r="K120" s="21" t="s">
        <v>197</v>
      </c>
      <c r="L120" s="27" t="s">
        <v>198</v>
      </c>
      <c r="M120" s="21" t="s">
        <v>199</v>
      </c>
      <c r="N120" s="27" t="s">
        <v>669</v>
      </c>
      <c r="O120" s="27"/>
      <c r="P120" s="27"/>
      <c r="Q120" s="53" t="n">
        <v>20</v>
      </c>
      <c r="R120" s="16"/>
      <c r="S120" s="16"/>
      <c r="T120" s="17"/>
      <c r="U120" s="17"/>
      <c r="V120" s="16"/>
      <c r="W120" s="16"/>
      <c r="X120" s="18"/>
      <c r="Y120" s="18"/>
      <c r="Z120" s="19"/>
      <c r="AA120" s="19"/>
    </row>
    <row r="121" customFormat="false" ht="35.15" hidden="true" customHeight="true" outlineLevel="0" collapsed="false">
      <c r="A121" s="20"/>
      <c r="B121" s="21" t="s">
        <v>56</v>
      </c>
      <c r="C121" s="21" t="s">
        <v>665</v>
      </c>
      <c r="D121" s="21"/>
      <c r="E121" s="27" t="s">
        <v>666</v>
      </c>
      <c r="F121" s="21" t="s">
        <v>670</v>
      </c>
      <c r="G121" s="27" t="s">
        <v>668</v>
      </c>
      <c r="H121" s="49" t="n">
        <v>17</v>
      </c>
      <c r="I121" s="27" t="s">
        <v>195</v>
      </c>
      <c r="J121" s="27" t="s">
        <v>196</v>
      </c>
      <c r="K121" s="21" t="s">
        <v>197</v>
      </c>
      <c r="L121" s="27" t="s">
        <v>198</v>
      </c>
      <c r="M121" s="21" t="s">
        <v>199</v>
      </c>
      <c r="N121" s="27" t="s">
        <v>671</v>
      </c>
      <c r="O121" s="27"/>
      <c r="P121" s="27"/>
      <c r="Q121" s="53" t="n">
        <v>30</v>
      </c>
      <c r="R121" s="16"/>
      <c r="S121" s="16"/>
      <c r="T121" s="17"/>
      <c r="U121" s="17"/>
      <c r="V121" s="16"/>
      <c r="W121" s="16"/>
      <c r="X121" s="18"/>
      <c r="Y121" s="18"/>
      <c r="Z121" s="19"/>
      <c r="AA121" s="19"/>
    </row>
    <row r="122" customFormat="false" ht="35.15" hidden="true" customHeight="true" outlineLevel="0" collapsed="false">
      <c r="A122" s="20"/>
      <c r="B122" s="21" t="s">
        <v>79</v>
      </c>
      <c r="C122" s="21" t="s">
        <v>665</v>
      </c>
      <c r="D122" s="21"/>
      <c r="E122" s="27" t="s">
        <v>666</v>
      </c>
      <c r="F122" s="21" t="s">
        <v>672</v>
      </c>
      <c r="G122" s="27" t="s">
        <v>673</v>
      </c>
      <c r="H122" s="49" t="n">
        <v>18</v>
      </c>
      <c r="I122" s="27" t="s">
        <v>195</v>
      </c>
      <c r="J122" s="27" t="s">
        <v>196</v>
      </c>
      <c r="K122" s="21" t="s">
        <v>197</v>
      </c>
      <c r="L122" s="27" t="s">
        <v>198</v>
      </c>
      <c r="M122" s="21" t="s">
        <v>199</v>
      </c>
      <c r="N122" s="27" t="s">
        <v>674</v>
      </c>
      <c r="O122" s="27"/>
      <c r="P122" s="27"/>
      <c r="Q122" s="53" t="n">
        <v>15</v>
      </c>
      <c r="R122" s="16"/>
      <c r="S122" s="16"/>
      <c r="T122" s="17"/>
      <c r="U122" s="17"/>
      <c r="V122" s="16"/>
      <c r="W122" s="16"/>
      <c r="X122" s="18"/>
      <c r="Y122" s="18"/>
      <c r="Z122" s="19"/>
      <c r="AA122" s="19"/>
    </row>
    <row r="123" customFormat="false" ht="35.15" hidden="false" customHeight="true" outlineLevel="0" collapsed="false">
      <c r="A123" s="20" t="s">
        <v>664</v>
      </c>
      <c r="B123" s="21" t="s">
        <v>104</v>
      </c>
      <c r="C123" s="21" t="s">
        <v>665</v>
      </c>
      <c r="D123" s="21" t="s">
        <v>675</v>
      </c>
      <c r="E123" s="27" t="s">
        <v>666</v>
      </c>
      <c r="F123" s="21" t="s">
        <v>676</v>
      </c>
      <c r="G123" s="27" t="s">
        <v>673</v>
      </c>
      <c r="H123" s="49" t="n">
        <v>19</v>
      </c>
      <c r="I123" s="27" t="s">
        <v>195</v>
      </c>
      <c r="J123" s="27" t="s">
        <v>196</v>
      </c>
      <c r="K123" s="21" t="s">
        <v>197</v>
      </c>
      <c r="L123" s="27" t="s">
        <v>198</v>
      </c>
      <c r="M123" s="21" t="s">
        <v>199</v>
      </c>
      <c r="N123" s="27" t="s">
        <v>677</v>
      </c>
      <c r="O123" s="27" t="s">
        <v>359</v>
      </c>
      <c r="P123" s="27" t="s">
        <v>663</v>
      </c>
      <c r="Q123" s="53" t="n">
        <v>20</v>
      </c>
      <c r="R123" s="16"/>
      <c r="S123" s="16"/>
      <c r="T123" s="17"/>
      <c r="U123" s="17" t="s">
        <v>55</v>
      </c>
      <c r="V123" s="16"/>
      <c r="W123" s="16"/>
      <c r="X123" s="18"/>
      <c r="Y123" s="18"/>
      <c r="Z123" s="19"/>
      <c r="AA123" s="19"/>
    </row>
    <row r="124" customFormat="false" ht="35.15" hidden="false" customHeight="true" outlineLevel="0" collapsed="false">
      <c r="A124" s="20"/>
      <c r="B124" s="21" t="s">
        <v>108</v>
      </c>
      <c r="C124" s="21" t="s">
        <v>665</v>
      </c>
      <c r="D124" s="21"/>
      <c r="E124" s="27" t="s">
        <v>666</v>
      </c>
      <c r="F124" s="21" t="s">
        <v>678</v>
      </c>
      <c r="G124" s="27" t="s">
        <v>679</v>
      </c>
      <c r="H124" s="49" t="n">
        <v>22</v>
      </c>
      <c r="I124" s="27" t="s">
        <v>195</v>
      </c>
      <c r="J124" s="27" t="s">
        <v>196</v>
      </c>
      <c r="K124" s="21" t="s">
        <v>197</v>
      </c>
      <c r="L124" s="27" t="s">
        <v>198</v>
      </c>
      <c r="M124" s="21" t="s">
        <v>199</v>
      </c>
      <c r="N124" s="27" t="s">
        <v>680</v>
      </c>
      <c r="O124" s="27"/>
      <c r="P124" s="27"/>
      <c r="Q124" s="53" t="n">
        <v>30</v>
      </c>
      <c r="R124" s="16"/>
      <c r="S124" s="16"/>
      <c r="T124" s="17"/>
      <c r="U124" s="17"/>
      <c r="V124" s="16"/>
      <c r="W124" s="16"/>
      <c r="X124" s="18"/>
      <c r="Y124" s="18"/>
      <c r="Z124" s="19"/>
      <c r="AA124" s="19"/>
    </row>
    <row r="125" customFormat="false" ht="35.15" hidden="false" customHeight="true" outlineLevel="0" collapsed="false">
      <c r="A125" s="20"/>
      <c r="B125" s="21" t="s">
        <v>112</v>
      </c>
      <c r="C125" s="21" t="s">
        <v>665</v>
      </c>
      <c r="D125" s="21"/>
      <c r="E125" s="27" t="s">
        <v>666</v>
      </c>
      <c r="F125" s="21" t="s">
        <v>681</v>
      </c>
      <c r="G125" s="27" t="s">
        <v>682</v>
      </c>
      <c r="H125" s="49" t="n">
        <v>24</v>
      </c>
      <c r="I125" s="27" t="s">
        <v>195</v>
      </c>
      <c r="J125" s="27" t="s">
        <v>196</v>
      </c>
      <c r="K125" s="21" t="s">
        <v>197</v>
      </c>
      <c r="L125" s="27" t="s">
        <v>198</v>
      </c>
      <c r="M125" s="24" t="s">
        <v>199</v>
      </c>
      <c r="N125" s="27" t="s">
        <v>683</v>
      </c>
      <c r="O125" s="27"/>
      <c r="P125" s="27"/>
      <c r="Q125" s="53" t="n">
        <v>15</v>
      </c>
      <c r="R125" s="16"/>
      <c r="S125" s="16"/>
      <c r="T125" s="17"/>
      <c r="U125" s="17"/>
      <c r="V125" s="16"/>
      <c r="W125" s="16"/>
      <c r="X125" s="18"/>
      <c r="Y125" s="18"/>
      <c r="Z125" s="19"/>
      <c r="AA125" s="19"/>
    </row>
    <row r="126" customFormat="false" ht="13.8" hidden="false" customHeight="false" outlineLevel="0" collapsed="false">
      <c r="A126" s="30"/>
      <c r="B126" s="31"/>
      <c r="C126" s="31"/>
      <c r="D126" s="31"/>
      <c r="E126" s="31"/>
      <c r="F126" s="31"/>
      <c r="G126" s="32"/>
      <c r="H126" s="33"/>
      <c r="I126" s="33"/>
      <c r="J126" s="31"/>
      <c r="K126" s="31"/>
      <c r="L126" s="31"/>
      <c r="M126" s="31"/>
      <c r="N126" s="31"/>
      <c r="O126" s="31"/>
      <c r="P126" s="31"/>
      <c r="Q126" s="63"/>
      <c r="R126" s="16"/>
      <c r="S126" s="63"/>
      <c r="T126" s="64"/>
      <c r="U126" s="64"/>
      <c r="V126" s="63"/>
      <c r="W126" s="63"/>
      <c r="X126" s="65"/>
      <c r="Y126" s="65"/>
      <c r="Z126" s="66"/>
      <c r="AA126" s="66"/>
    </row>
    <row r="127" customFormat="false" ht="35.15" hidden="false" customHeight="true" outlineLevel="0" collapsed="false">
      <c r="A127" s="38" t="s">
        <v>684</v>
      </c>
      <c r="B127" s="38"/>
      <c r="C127" s="38"/>
      <c r="D127" s="38"/>
      <c r="E127" s="38"/>
      <c r="F127" s="38"/>
      <c r="G127" s="38"/>
      <c r="H127" s="38"/>
      <c r="I127" s="38"/>
      <c r="J127" s="38"/>
      <c r="K127" s="38"/>
      <c r="L127" s="38"/>
      <c r="M127" s="38"/>
      <c r="N127" s="38"/>
      <c r="O127" s="38"/>
      <c r="P127" s="38"/>
      <c r="Q127" s="10"/>
      <c r="R127" s="10"/>
      <c r="S127" s="10"/>
      <c r="T127" s="10"/>
      <c r="U127" s="10" t="s">
        <v>1</v>
      </c>
      <c r="V127" s="10"/>
      <c r="W127" s="10"/>
      <c r="X127" s="10"/>
      <c r="Y127" s="10"/>
      <c r="Z127" s="10"/>
      <c r="AA127" s="10"/>
    </row>
    <row r="128" customFormat="false" ht="79" hidden="false" customHeight="true" outlineLevel="0" collapsed="false">
      <c r="A128" s="39" t="s">
        <v>2</v>
      </c>
      <c r="B128" s="40" t="s">
        <v>3</v>
      </c>
      <c r="C128" s="40" t="s">
        <v>4</v>
      </c>
      <c r="D128" s="40" t="s">
        <v>5</v>
      </c>
      <c r="E128" s="40" t="s">
        <v>6</v>
      </c>
      <c r="F128" s="40" t="s">
        <v>7</v>
      </c>
      <c r="G128" s="40" t="s">
        <v>8</v>
      </c>
      <c r="H128" s="41" t="s">
        <v>9</v>
      </c>
      <c r="I128" s="41" t="s">
        <v>10</v>
      </c>
      <c r="J128" s="40" t="s">
        <v>11</v>
      </c>
      <c r="K128" s="40" t="s">
        <v>12</v>
      </c>
      <c r="L128" s="40" t="s">
        <v>13</v>
      </c>
      <c r="M128" s="40" t="s">
        <v>14</v>
      </c>
      <c r="N128" s="40" t="s">
        <v>15</v>
      </c>
      <c r="O128" s="14" t="s">
        <v>86</v>
      </c>
      <c r="P128" s="14" t="s">
        <v>87</v>
      </c>
      <c r="Q128" s="15" t="s">
        <v>18</v>
      </c>
      <c r="R128" s="16" t="s">
        <v>19</v>
      </c>
      <c r="S128" s="16" t="s">
        <v>20</v>
      </c>
      <c r="T128" s="17" t="s">
        <v>21</v>
      </c>
      <c r="U128" s="17" t="s">
        <v>22</v>
      </c>
      <c r="V128" s="16" t="s">
        <v>23</v>
      </c>
      <c r="W128" s="16" t="s">
        <v>24</v>
      </c>
      <c r="X128" s="18" t="s">
        <v>25</v>
      </c>
      <c r="Y128" s="18" t="s">
        <v>26</v>
      </c>
      <c r="Z128" s="19" t="s">
        <v>27</v>
      </c>
      <c r="AA128" s="19" t="s">
        <v>28</v>
      </c>
    </row>
    <row r="129" customFormat="false" ht="23.85" hidden="false" customHeight="true" outlineLevel="0" collapsed="false">
      <c r="A129" s="26" t="s">
        <v>88</v>
      </c>
      <c r="B129" s="27" t="s">
        <v>30</v>
      </c>
      <c r="C129" s="27" t="s">
        <v>685</v>
      </c>
      <c r="D129" s="27" t="s">
        <v>686</v>
      </c>
      <c r="E129" s="27" t="s">
        <v>687</v>
      </c>
      <c r="F129" s="27" t="s">
        <v>688</v>
      </c>
      <c r="G129" s="27" t="s">
        <v>689</v>
      </c>
      <c r="H129" s="28" t="n">
        <v>21.81197</v>
      </c>
      <c r="I129" s="27" t="s">
        <v>47</v>
      </c>
      <c r="J129" s="27" t="s">
        <v>690</v>
      </c>
      <c r="K129" s="27" t="s">
        <v>691</v>
      </c>
      <c r="L129" s="27" t="s">
        <v>692</v>
      </c>
      <c r="M129" s="27" t="s">
        <v>693</v>
      </c>
      <c r="N129" s="27" t="s">
        <v>694</v>
      </c>
      <c r="O129" s="27" t="s">
        <v>695</v>
      </c>
      <c r="P129" s="27" t="s">
        <v>696</v>
      </c>
      <c r="Q129" s="16" t="n">
        <v>2016</v>
      </c>
      <c r="R129" s="16" t="n">
        <f aca="false">Q129/2</f>
        <v>1008</v>
      </c>
      <c r="S129" s="16" t="n">
        <v>5040</v>
      </c>
      <c r="T129" s="17" t="n">
        <v>109932.3288</v>
      </c>
      <c r="U129" s="17" t="s">
        <v>55</v>
      </c>
      <c r="V129" s="16"/>
      <c r="W129" s="16"/>
      <c r="X129" s="18"/>
      <c r="Y129" s="18"/>
      <c r="Z129" s="19"/>
      <c r="AA129" s="19"/>
    </row>
    <row r="130" customFormat="false" ht="23.85" hidden="false" customHeight="false" outlineLevel="0" collapsed="false">
      <c r="A130" s="26" t="s">
        <v>88</v>
      </c>
      <c r="B130" s="27" t="s">
        <v>56</v>
      </c>
      <c r="C130" s="27" t="s">
        <v>685</v>
      </c>
      <c r="D130" s="27"/>
      <c r="E130" s="27" t="s">
        <v>687</v>
      </c>
      <c r="F130" s="27" t="s">
        <v>697</v>
      </c>
      <c r="G130" s="27" t="s">
        <v>698</v>
      </c>
      <c r="H130" s="28" t="n">
        <v>32.71795</v>
      </c>
      <c r="I130" s="27" t="s">
        <v>47</v>
      </c>
      <c r="J130" s="27" t="s">
        <v>690</v>
      </c>
      <c r="K130" s="27" t="s">
        <v>691</v>
      </c>
      <c r="L130" s="27" t="s">
        <v>692</v>
      </c>
      <c r="M130" s="27" t="s">
        <v>693</v>
      </c>
      <c r="N130" s="27" t="s">
        <v>699</v>
      </c>
      <c r="O130" s="27"/>
      <c r="P130" s="27"/>
      <c r="Q130" s="16" t="n">
        <v>202</v>
      </c>
      <c r="R130" s="16" t="n">
        <f aca="false">Q130/2</f>
        <v>101</v>
      </c>
      <c r="S130" s="16" t="n">
        <v>505</v>
      </c>
      <c r="T130" s="17" t="n">
        <v>16522.56475</v>
      </c>
      <c r="U130" s="17"/>
      <c r="V130" s="16"/>
      <c r="W130" s="16"/>
      <c r="X130" s="18"/>
      <c r="Y130" s="18"/>
      <c r="Z130" s="19"/>
      <c r="AA130" s="19"/>
    </row>
    <row r="131" customFormat="false" ht="23.85" hidden="false" customHeight="false" outlineLevel="0" collapsed="false">
      <c r="A131" s="26" t="s">
        <v>444</v>
      </c>
      <c r="B131" s="27" t="s">
        <v>30</v>
      </c>
      <c r="C131" s="27" t="s">
        <v>700</v>
      </c>
      <c r="D131" s="27" t="s">
        <v>701</v>
      </c>
      <c r="E131" s="27" t="s">
        <v>702</v>
      </c>
      <c r="F131" s="27" t="s">
        <v>703</v>
      </c>
      <c r="G131" s="27" t="s">
        <v>704</v>
      </c>
      <c r="H131" s="28" t="n">
        <v>112.27</v>
      </c>
      <c r="I131" s="27" t="s">
        <v>34</v>
      </c>
      <c r="J131" s="27" t="s">
        <v>705</v>
      </c>
      <c r="K131" s="27" t="s">
        <v>706</v>
      </c>
      <c r="L131" s="27" t="s">
        <v>707</v>
      </c>
      <c r="M131" s="29" t="s">
        <v>708</v>
      </c>
      <c r="N131" s="27" t="s">
        <v>709</v>
      </c>
      <c r="O131" s="27" t="s">
        <v>695</v>
      </c>
      <c r="P131" s="27" t="s">
        <v>710</v>
      </c>
      <c r="Q131" s="16" t="n">
        <v>120</v>
      </c>
      <c r="R131" s="16" t="n">
        <f aca="false">Q131/2</f>
        <v>60</v>
      </c>
      <c r="S131" s="16" t="n">
        <v>300</v>
      </c>
      <c r="T131" s="17" t="n">
        <v>33681</v>
      </c>
      <c r="U131" s="17" t="s">
        <v>55</v>
      </c>
      <c r="V131" s="16" t="n">
        <v>48.7866507747318</v>
      </c>
      <c r="W131" s="16" t="s">
        <v>73</v>
      </c>
      <c r="X131" s="18" t="n">
        <f aca="false">V131*H131</f>
        <v>5477.27728247914</v>
      </c>
      <c r="Y131" s="18" t="n">
        <f aca="false">X131*1.1</f>
        <v>6025.00501072705</v>
      </c>
      <c r="Z131" s="19" t="s">
        <v>711</v>
      </c>
      <c r="AA131" s="19" t="s">
        <v>84</v>
      </c>
    </row>
    <row r="132" customFormat="false" ht="35.05" hidden="false" customHeight="true" outlineLevel="0" collapsed="false">
      <c r="A132" s="26" t="s">
        <v>506</v>
      </c>
      <c r="B132" s="27" t="s">
        <v>30</v>
      </c>
      <c r="C132" s="27" t="n">
        <v>9302178021</v>
      </c>
      <c r="D132" s="27" t="s">
        <v>712</v>
      </c>
      <c r="E132" s="27" t="s">
        <v>713</v>
      </c>
      <c r="F132" s="27" t="n">
        <v>28313029</v>
      </c>
      <c r="G132" s="27" t="s">
        <v>714</v>
      </c>
      <c r="H132" s="28" t="n">
        <v>1.61</v>
      </c>
      <c r="I132" s="27" t="s">
        <v>442</v>
      </c>
      <c r="J132" s="27" t="s">
        <v>715</v>
      </c>
      <c r="K132" s="27" t="s">
        <v>716</v>
      </c>
      <c r="L132" s="27" t="s">
        <v>717</v>
      </c>
      <c r="M132" s="27" t="s">
        <v>718</v>
      </c>
      <c r="N132" s="27" t="s">
        <v>719</v>
      </c>
      <c r="O132" s="27" t="s">
        <v>695</v>
      </c>
      <c r="P132" s="27" t="s">
        <v>720</v>
      </c>
      <c r="Q132" s="16" t="n">
        <v>2000</v>
      </c>
      <c r="R132" s="16" t="n">
        <f aca="false">Q132/2</f>
        <v>1000</v>
      </c>
      <c r="S132" s="16" t="n">
        <v>5000</v>
      </c>
      <c r="T132" s="17" t="n">
        <v>8050</v>
      </c>
      <c r="U132" s="17" t="s">
        <v>55</v>
      </c>
      <c r="V132" s="16"/>
      <c r="W132" s="16"/>
      <c r="X132" s="18"/>
      <c r="Y132" s="18"/>
      <c r="Z132" s="19"/>
      <c r="AA132" s="19"/>
    </row>
    <row r="133" customFormat="false" ht="35.05" hidden="false" customHeight="false" outlineLevel="0" collapsed="false">
      <c r="A133" s="26" t="s">
        <v>506</v>
      </c>
      <c r="B133" s="27" t="s">
        <v>56</v>
      </c>
      <c r="C133" s="27" t="n">
        <v>9302178021</v>
      </c>
      <c r="D133" s="27"/>
      <c r="E133" s="27" t="s">
        <v>713</v>
      </c>
      <c r="F133" s="27" t="n">
        <v>21978046</v>
      </c>
      <c r="G133" s="27" t="s">
        <v>721</v>
      </c>
      <c r="H133" s="28" t="n">
        <v>0.1</v>
      </c>
      <c r="I133" s="27" t="s">
        <v>722</v>
      </c>
      <c r="J133" s="27" t="s">
        <v>715</v>
      </c>
      <c r="K133" s="27" t="s">
        <v>716</v>
      </c>
      <c r="L133" s="27" t="s">
        <v>717</v>
      </c>
      <c r="M133" s="27" t="s">
        <v>718</v>
      </c>
      <c r="N133" s="27" t="s">
        <v>723</v>
      </c>
      <c r="O133" s="27"/>
      <c r="P133" s="27"/>
      <c r="Q133" s="16" t="n">
        <v>3200</v>
      </c>
      <c r="R133" s="16" t="n">
        <f aca="false">Q133/2</f>
        <v>1600</v>
      </c>
      <c r="S133" s="16" t="n">
        <v>8000</v>
      </c>
      <c r="T133" s="17" t="n">
        <v>800</v>
      </c>
      <c r="U133" s="17"/>
      <c r="V133" s="16" t="n">
        <v>2672</v>
      </c>
      <c r="W133" s="16" t="s">
        <v>73</v>
      </c>
      <c r="X133" s="18" t="n">
        <f aca="false">V133*H133</f>
        <v>267.2</v>
      </c>
      <c r="Y133" s="18" t="n">
        <f aca="false">X133*1.1</f>
        <v>293.92</v>
      </c>
      <c r="Z133" s="19" t="s">
        <v>724</v>
      </c>
      <c r="AA133" s="19" t="s">
        <v>84</v>
      </c>
    </row>
    <row r="134" customFormat="false" ht="13.8" hidden="false" customHeight="false" outlineLevel="0" collapsed="false">
      <c r="A134" s="30"/>
      <c r="B134" s="31"/>
      <c r="C134" s="31"/>
      <c r="D134" s="31"/>
      <c r="E134" s="31"/>
      <c r="F134" s="31"/>
      <c r="G134" s="32"/>
      <c r="H134" s="33"/>
      <c r="I134" s="33"/>
      <c r="J134" s="31"/>
      <c r="K134" s="31"/>
      <c r="L134" s="31"/>
      <c r="M134" s="31"/>
      <c r="N134" s="31"/>
      <c r="O134" s="31"/>
      <c r="P134" s="31"/>
      <c r="Q134" s="67"/>
      <c r="R134" s="16"/>
      <c r="S134" s="67"/>
      <c r="T134" s="68"/>
      <c r="U134" s="68"/>
      <c r="V134" s="67"/>
      <c r="W134" s="67"/>
      <c r="X134" s="69"/>
      <c r="Y134" s="69"/>
      <c r="Z134" s="70"/>
      <c r="AA134" s="70"/>
    </row>
    <row r="135" customFormat="false" ht="35.15" hidden="false" customHeight="true" outlineLevel="0" collapsed="false">
      <c r="A135" s="38" t="s">
        <v>725</v>
      </c>
      <c r="B135" s="38"/>
      <c r="C135" s="38"/>
      <c r="D135" s="38"/>
      <c r="E135" s="38"/>
      <c r="F135" s="38"/>
      <c r="G135" s="38"/>
      <c r="H135" s="38"/>
      <c r="I135" s="38"/>
      <c r="J135" s="38"/>
      <c r="K135" s="38"/>
      <c r="L135" s="38"/>
      <c r="M135" s="38"/>
      <c r="N135" s="38"/>
      <c r="O135" s="38"/>
      <c r="P135" s="38"/>
      <c r="Q135" s="10"/>
      <c r="R135" s="10"/>
      <c r="S135" s="10"/>
      <c r="T135" s="10"/>
      <c r="U135" s="10" t="s">
        <v>1</v>
      </c>
      <c r="V135" s="10"/>
      <c r="W135" s="10"/>
      <c r="X135" s="10"/>
      <c r="Y135" s="10"/>
      <c r="Z135" s="10"/>
      <c r="AA135" s="10"/>
    </row>
    <row r="136" customFormat="false" ht="66.7" hidden="false" customHeight="true" outlineLevel="0" collapsed="false">
      <c r="A136" s="39" t="s">
        <v>2</v>
      </c>
      <c r="B136" s="40" t="s">
        <v>3</v>
      </c>
      <c r="C136" s="40" t="s">
        <v>4</v>
      </c>
      <c r="D136" s="40" t="s">
        <v>5</v>
      </c>
      <c r="E136" s="40" t="s">
        <v>6</v>
      </c>
      <c r="F136" s="40" t="s">
        <v>7</v>
      </c>
      <c r="G136" s="40" t="s">
        <v>8</v>
      </c>
      <c r="H136" s="41" t="s">
        <v>9</v>
      </c>
      <c r="I136" s="41" t="s">
        <v>10</v>
      </c>
      <c r="J136" s="40" t="s">
        <v>11</v>
      </c>
      <c r="K136" s="40" t="s">
        <v>12</v>
      </c>
      <c r="L136" s="40" t="s">
        <v>13</v>
      </c>
      <c r="M136" s="40" t="s">
        <v>14</v>
      </c>
      <c r="N136" s="40" t="s">
        <v>15</v>
      </c>
      <c r="O136" s="14" t="s">
        <v>86</v>
      </c>
      <c r="P136" s="14" t="s">
        <v>87</v>
      </c>
      <c r="Q136" s="15" t="s">
        <v>18</v>
      </c>
      <c r="R136" s="16" t="s">
        <v>19</v>
      </c>
      <c r="S136" s="16" t="s">
        <v>20</v>
      </c>
      <c r="T136" s="17" t="s">
        <v>21</v>
      </c>
      <c r="U136" s="17" t="s">
        <v>22</v>
      </c>
      <c r="V136" s="16" t="s">
        <v>23</v>
      </c>
      <c r="W136" s="16" t="s">
        <v>24</v>
      </c>
      <c r="X136" s="18" t="s">
        <v>25</v>
      </c>
      <c r="Y136" s="18" t="s">
        <v>26</v>
      </c>
      <c r="Z136" s="19" t="s">
        <v>27</v>
      </c>
      <c r="AA136" s="19" t="s">
        <v>28</v>
      </c>
    </row>
    <row r="137" customFormat="false" ht="69.35" hidden="true" customHeight="true" outlineLevel="0" collapsed="false">
      <c r="A137" s="26" t="s">
        <v>88</v>
      </c>
      <c r="B137" s="27" t="s">
        <v>30</v>
      </c>
      <c r="C137" s="27" t="s">
        <v>726</v>
      </c>
      <c r="D137" s="27"/>
      <c r="E137" s="27" t="s">
        <v>727</v>
      </c>
      <c r="F137" s="27" t="s">
        <v>728</v>
      </c>
      <c r="G137" s="27" t="s">
        <v>729</v>
      </c>
      <c r="H137" s="28" t="n">
        <v>1609.12</v>
      </c>
      <c r="I137" s="27" t="s">
        <v>132</v>
      </c>
      <c r="J137" s="27" t="s">
        <v>133</v>
      </c>
      <c r="K137" s="27" t="s">
        <v>134</v>
      </c>
      <c r="L137" s="27" t="s">
        <v>135</v>
      </c>
      <c r="M137" s="27" t="s">
        <v>136</v>
      </c>
      <c r="N137" s="27" t="s">
        <v>730</v>
      </c>
      <c r="O137" s="27"/>
      <c r="P137" s="27"/>
      <c r="Q137" s="16" t="n">
        <v>93</v>
      </c>
      <c r="R137" s="16" t="n">
        <f aca="false">Q137/2</f>
        <v>46.5</v>
      </c>
      <c r="S137" s="16" t="n">
        <v>217</v>
      </c>
      <c r="T137" s="17" t="n">
        <v>349179.04</v>
      </c>
      <c r="U137" s="17"/>
      <c r="V137" s="16"/>
      <c r="W137" s="16" t="s">
        <v>624</v>
      </c>
      <c r="X137" s="18"/>
      <c r="Y137" s="18"/>
      <c r="Z137" s="19"/>
      <c r="AA137" s="19"/>
    </row>
    <row r="138" customFormat="false" ht="35.15" hidden="false" customHeight="true" outlineLevel="0" collapsed="false">
      <c r="A138" s="26" t="s">
        <v>88</v>
      </c>
      <c r="B138" s="27" t="s">
        <v>56</v>
      </c>
      <c r="C138" s="27" t="s">
        <v>726</v>
      </c>
      <c r="D138" s="27" t="s">
        <v>731</v>
      </c>
      <c r="E138" s="27" t="s">
        <v>727</v>
      </c>
      <c r="F138" s="27" t="s">
        <v>732</v>
      </c>
      <c r="G138" s="27" t="s">
        <v>733</v>
      </c>
      <c r="H138" s="28" t="n">
        <v>1075.8</v>
      </c>
      <c r="I138" s="27" t="s">
        <v>132</v>
      </c>
      <c r="J138" s="27" t="s">
        <v>133</v>
      </c>
      <c r="K138" s="27" t="s">
        <v>134</v>
      </c>
      <c r="L138" s="27" t="s">
        <v>135</v>
      </c>
      <c r="M138" s="27" t="s">
        <v>136</v>
      </c>
      <c r="N138" s="27" t="s">
        <v>730</v>
      </c>
      <c r="O138" s="27" t="s">
        <v>734</v>
      </c>
      <c r="P138" s="27" t="s">
        <v>735</v>
      </c>
      <c r="Q138" s="16" t="n">
        <v>31</v>
      </c>
      <c r="R138" s="16" t="n">
        <f aca="false">Q138/2</f>
        <v>15.5</v>
      </c>
      <c r="S138" s="16" t="n">
        <v>72</v>
      </c>
      <c r="T138" s="17" t="n">
        <v>81100.08</v>
      </c>
      <c r="U138" s="17" t="s">
        <v>55</v>
      </c>
      <c r="V138" s="16" t="n">
        <v>12.7741935483871</v>
      </c>
      <c r="W138" s="16" t="s">
        <v>73</v>
      </c>
      <c r="X138" s="18" t="n">
        <f aca="false">V138*H138</f>
        <v>13742.4774193548</v>
      </c>
      <c r="Y138" s="18" t="n">
        <f aca="false">X138*1.1</f>
        <v>15116.7251612903</v>
      </c>
      <c r="Z138" s="19" t="s">
        <v>736</v>
      </c>
      <c r="AA138" s="19" t="s">
        <v>277</v>
      </c>
    </row>
    <row r="139" customFormat="false" ht="35.15" hidden="false" customHeight="true" outlineLevel="0" collapsed="false">
      <c r="A139" s="26" t="s">
        <v>246</v>
      </c>
      <c r="B139" s="27" t="s">
        <v>30</v>
      </c>
      <c r="C139" s="27" t="s">
        <v>737</v>
      </c>
      <c r="D139" s="27" t="s">
        <v>738</v>
      </c>
      <c r="E139" s="27" t="s">
        <v>739</v>
      </c>
      <c r="F139" s="27" t="s">
        <v>740</v>
      </c>
      <c r="G139" s="27" t="s">
        <v>741</v>
      </c>
      <c r="H139" s="71" t="n">
        <v>12.316696</v>
      </c>
      <c r="I139" s="27" t="s">
        <v>722</v>
      </c>
      <c r="J139" s="27" t="s">
        <v>742</v>
      </c>
      <c r="K139" s="27" t="s">
        <v>743</v>
      </c>
      <c r="L139" s="27" t="s">
        <v>744</v>
      </c>
      <c r="M139" s="27" t="s">
        <v>745</v>
      </c>
      <c r="N139" s="27" t="s">
        <v>746</v>
      </c>
      <c r="O139" s="27" t="s">
        <v>734</v>
      </c>
      <c r="P139" s="27" t="s">
        <v>747</v>
      </c>
      <c r="Q139" s="16" t="n">
        <v>5264</v>
      </c>
      <c r="R139" s="16" t="n">
        <f aca="false">Q139/2</f>
        <v>2632</v>
      </c>
      <c r="S139" s="16" t="n">
        <v>12282</v>
      </c>
      <c r="T139" s="17" t="n">
        <v>166244.60766</v>
      </c>
      <c r="U139" s="17" t="s">
        <v>55</v>
      </c>
      <c r="V139" s="16" t="n">
        <v>12646.3271503944</v>
      </c>
      <c r="W139" s="16" t="s">
        <v>73</v>
      </c>
      <c r="X139" s="18" t="n">
        <f aca="false">V139*H139</f>
        <v>155760.967027954</v>
      </c>
      <c r="Y139" s="18" t="n">
        <f aca="false">X139*1.1</f>
        <v>171337.06373075</v>
      </c>
      <c r="Z139" s="19" t="s">
        <v>748</v>
      </c>
      <c r="AA139" s="19" t="s">
        <v>277</v>
      </c>
    </row>
    <row r="140" customFormat="false" ht="35.15" hidden="false" customHeight="true" outlineLevel="0" collapsed="false">
      <c r="A140" s="26" t="s">
        <v>41</v>
      </c>
      <c r="B140" s="27" t="s">
        <v>30</v>
      </c>
      <c r="C140" s="27" t="s">
        <v>749</v>
      </c>
      <c r="D140" s="27" t="s">
        <v>750</v>
      </c>
      <c r="E140" s="27" t="s">
        <v>751</v>
      </c>
      <c r="F140" s="27" t="s">
        <v>752</v>
      </c>
      <c r="G140" s="27" t="s">
        <v>753</v>
      </c>
      <c r="H140" s="28" t="n">
        <v>74.26286</v>
      </c>
      <c r="I140" s="27" t="s">
        <v>225</v>
      </c>
      <c r="J140" s="27" t="s">
        <v>742</v>
      </c>
      <c r="K140" s="27" t="s">
        <v>743</v>
      </c>
      <c r="L140" s="27" t="s">
        <v>744</v>
      </c>
      <c r="M140" s="27" t="s">
        <v>745</v>
      </c>
      <c r="N140" s="27" t="s">
        <v>754</v>
      </c>
      <c r="O140" s="27" t="s">
        <v>734</v>
      </c>
      <c r="P140" s="27" t="s">
        <v>747</v>
      </c>
      <c r="Q140" s="16" t="n">
        <v>56</v>
      </c>
      <c r="R140" s="16" t="n">
        <f aca="false">Q140/2</f>
        <v>28</v>
      </c>
      <c r="S140" s="16" t="n">
        <v>130</v>
      </c>
      <c r="T140" s="17" t="n">
        <v>9654.1718</v>
      </c>
      <c r="U140" s="17" t="s">
        <v>55</v>
      </c>
      <c r="V140" s="16"/>
      <c r="W140" s="16"/>
      <c r="X140" s="18"/>
      <c r="Y140" s="18"/>
      <c r="Z140" s="19"/>
      <c r="AA140" s="19"/>
    </row>
    <row r="141" customFormat="false" ht="35.15" hidden="false" customHeight="true" outlineLevel="0" collapsed="false">
      <c r="A141" s="26" t="s">
        <v>41</v>
      </c>
      <c r="B141" s="27" t="s">
        <v>56</v>
      </c>
      <c r="C141" s="27" t="s">
        <v>749</v>
      </c>
      <c r="D141" s="27"/>
      <c r="E141" s="27" t="s">
        <v>751</v>
      </c>
      <c r="F141" s="27" t="s">
        <v>755</v>
      </c>
      <c r="G141" s="27" t="s">
        <v>322</v>
      </c>
      <c r="H141" s="28" t="n">
        <v>37.13143</v>
      </c>
      <c r="I141" s="27" t="s">
        <v>225</v>
      </c>
      <c r="J141" s="27" t="s">
        <v>742</v>
      </c>
      <c r="K141" s="27" t="s">
        <v>743</v>
      </c>
      <c r="L141" s="27" t="s">
        <v>744</v>
      </c>
      <c r="M141" s="27" t="s">
        <v>745</v>
      </c>
      <c r="N141" s="27" t="s">
        <v>756</v>
      </c>
      <c r="O141" s="27"/>
      <c r="P141" s="27"/>
      <c r="Q141" s="16" t="n">
        <v>1232</v>
      </c>
      <c r="R141" s="16" t="n">
        <f aca="false">Q141/2</f>
        <v>616</v>
      </c>
      <c r="S141" s="16" t="n">
        <v>2874</v>
      </c>
      <c r="T141" s="17" t="n">
        <v>106715.72982</v>
      </c>
      <c r="U141" s="17"/>
      <c r="V141" s="16"/>
      <c r="W141" s="16"/>
      <c r="X141" s="18"/>
      <c r="Y141" s="18"/>
      <c r="Z141" s="19"/>
      <c r="AA141" s="19"/>
    </row>
    <row r="142" customFormat="false" ht="35.15" hidden="false" customHeight="true" outlineLevel="0" collapsed="false">
      <c r="A142" s="26" t="s">
        <v>205</v>
      </c>
      <c r="B142" s="27" t="s">
        <v>30</v>
      </c>
      <c r="C142" s="27" t="s">
        <v>757</v>
      </c>
      <c r="D142" s="27" t="s">
        <v>758</v>
      </c>
      <c r="E142" s="27" t="s">
        <v>759</v>
      </c>
      <c r="F142" s="27" t="s">
        <v>760</v>
      </c>
      <c r="G142" s="27" t="s">
        <v>761</v>
      </c>
      <c r="H142" s="28" t="n">
        <v>1.19072</v>
      </c>
      <c r="I142" s="27" t="s">
        <v>762</v>
      </c>
      <c r="J142" s="27" t="s">
        <v>306</v>
      </c>
      <c r="K142" s="27" t="s">
        <v>307</v>
      </c>
      <c r="L142" s="27" t="s">
        <v>308</v>
      </c>
      <c r="M142" s="27" t="s">
        <v>309</v>
      </c>
      <c r="N142" s="27" t="s">
        <v>763</v>
      </c>
      <c r="O142" s="27" t="s">
        <v>734</v>
      </c>
      <c r="P142" s="27" t="s">
        <v>764</v>
      </c>
      <c r="Q142" s="16" t="n">
        <v>224</v>
      </c>
      <c r="R142" s="16" t="n">
        <f aca="false">Q142/2</f>
        <v>112</v>
      </c>
      <c r="S142" s="16" t="n">
        <v>522</v>
      </c>
      <c r="T142" s="17" t="n">
        <v>621.55584</v>
      </c>
      <c r="U142" s="17" t="s">
        <v>55</v>
      </c>
      <c r="V142" s="16"/>
      <c r="W142" s="16"/>
      <c r="X142" s="18"/>
      <c r="Y142" s="18"/>
      <c r="Z142" s="19"/>
      <c r="AA142" s="19"/>
    </row>
    <row r="143" customFormat="false" ht="35.15" hidden="false" customHeight="true" outlineLevel="0" collapsed="false">
      <c r="A143" s="26" t="s">
        <v>205</v>
      </c>
      <c r="B143" s="27" t="s">
        <v>56</v>
      </c>
      <c r="C143" s="27" t="s">
        <v>757</v>
      </c>
      <c r="D143" s="27"/>
      <c r="E143" s="27" t="s">
        <v>759</v>
      </c>
      <c r="F143" s="27" t="s">
        <v>765</v>
      </c>
      <c r="G143" s="27" t="s">
        <v>766</v>
      </c>
      <c r="H143" s="28" t="n">
        <v>1.19072</v>
      </c>
      <c r="I143" s="27" t="s">
        <v>762</v>
      </c>
      <c r="J143" s="27" t="s">
        <v>306</v>
      </c>
      <c r="K143" s="27" t="s">
        <v>307</v>
      </c>
      <c r="L143" s="27" t="s">
        <v>308</v>
      </c>
      <c r="M143" s="27" t="s">
        <v>309</v>
      </c>
      <c r="N143" s="27" t="s">
        <v>763</v>
      </c>
      <c r="O143" s="27"/>
      <c r="P143" s="27"/>
      <c r="Q143" s="16" t="n">
        <v>532</v>
      </c>
      <c r="R143" s="16" t="n">
        <f aca="false">Q143/2</f>
        <v>266</v>
      </c>
      <c r="S143" s="16" t="n">
        <v>1241</v>
      </c>
      <c r="T143" s="17" t="n">
        <v>1477.68352</v>
      </c>
      <c r="U143" s="17"/>
      <c r="V143" s="16"/>
      <c r="W143" s="16"/>
      <c r="X143" s="18"/>
      <c r="Y143" s="18"/>
      <c r="Z143" s="19"/>
      <c r="AA143" s="19"/>
    </row>
    <row r="144" customFormat="false" ht="35.15" hidden="false" customHeight="true" outlineLevel="0" collapsed="false">
      <c r="A144" s="26" t="s">
        <v>287</v>
      </c>
      <c r="B144" s="27" t="s">
        <v>30</v>
      </c>
      <c r="C144" s="27" t="s">
        <v>767</v>
      </c>
      <c r="D144" s="27" t="s">
        <v>768</v>
      </c>
      <c r="E144" s="27" t="s">
        <v>769</v>
      </c>
      <c r="F144" s="27" t="s">
        <v>770</v>
      </c>
      <c r="G144" s="27" t="s">
        <v>771</v>
      </c>
      <c r="H144" s="28" t="n">
        <v>89.7244</v>
      </c>
      <c r="I144" s="27" t="s">
        <v>241</v>
      </c>
      <c r="J144" s="27" t="s">
        <v>306</v>
      </c>
      <c r="K144" s="27" t="s">
        <v>307</v>
      </c>
      <c r="L144" s="27" t="s">
        <v>308</v>
      </c>
      <c r="M144" s="27" t="s">
        <v>309</v>
      </c>
      <c r="N144" s="27" t="s">
        <v>772</v>
      </c>
      <c r="O144" s="27" t="s">
        <v>734</v>
      </c>
      <c r="P144" s="27" t="s">
        <v>764</v>
      </c>
      <c r="Q144" s="16" t="n">
        <v>350</v>
      </c>
      <c r="R144" s="16" t="n">
        <f aca="false">Q144/2</f>
        <v>175</v>
      </c>
      <c r="S144" s="16" t="n">
        <v>816</v>
      </c>
      <c r="T144" s="17" t="n">
        <v>73215.1104</v>
      </c>
      <c r="U144" s="17" t="s">
        <v>55</v>
      </c>
      <c r="V144" s="16" t="n">
        <v>75</v>
      </c>
      <c r="W144" s="16" t="s">
        <v>73</v>
      </c>
      <c r="X144" s="18" t="n">
        <f aca="false">V144*H144</f>
        <v>6729.33</v>
      </c>
      <c r="Y144" s="18" t="n">
        <f aca="false">X144*1.1</f>
        <v>7402.263</v>
      </c>
      <c r="Z144" s="19" t="s">
        <v>773</v>
      </c>
      <c r="AA144" s="19" t="s">
        <v>84</v>
      </c>
    </row>
    <row r="145" customFormat="false" ht="35.15" hidden="false" customHeight="true" outlineLevel="0" collapsed="false">
      <c r="A145" s="26" t="s">
        <v>420</v>
      </c>
      <c r="B145" s="27" t="s">
        <v>30</v>
      </c>
      <c r="C145" s="27" t="s">
        <v>774</v>
      </c>
      <c r="D145" s="27" t="s">
        <v>775</v>
      </c>
      <c r="E145" s="27" t="s">
        <v>776</v>
      </c>
      <c r="F145" s="27" t="s">
        <v>777</v>
      </c>
      <c r="G145" s="27" t="s">
        <v>722</v>
      </c>
      <c r="H145" s="28" t="n">
        <v>2.99</v>
      </c>
      <c r="I145" s="27" t="s">
        <v>722</v>
      </c>
      <c r="J145" s="27" t="s">
        <v>778</v>
      </c>
      <c r="K145" s="27" t="s">
        <v>779</v>
      </c>
      <c r="L145" s="27" t="s">
        <v>780</v>
      </c>
      <c r="M145" s="27" t="s">
        <v>781</v>
      </c>
      <c r="N145" s="27" t="s">
        <v>782</v>
      </c>
      <c r="O145" s="27" t="s">
        <v>734</v>
      </c>
      <c r="P145" s="27" t="s">
        <v>783</v>
      </c>
      <c r="Q145" s="16" t="n">
        <v>784</v>
      </c>
      <c r="R145" s="16" t="n">
        <f aca="false">Q145/2</f>
        <v>392</v>
      </c>
      <c r="S145" s="16" t="n">
        <v>1829</v>
      </c>
      <c r="T145" s="17" t="n">
        <v>5468.71</v>
      </c>
      <c r="U145" s="17" t="s">
        <v>55</v>
      </c>
      <c r="V145" s="16"/>
      <c r="W145" s="16"/>
      <c r="X145" s="18"/>
      <c r="Y145" s="18"/>
      <c r="Z145" s="19"/>
      <c r="AA145" s="19"/>
    </row>
    <row r="146" customFormat="false" ht="35.15" hidden="false" customHeight="true" outlineLevel="0" collapsed="false">
      <c r="A146" s="26" t="s">
        <v>420</v>
      </c>
      <c r="B146" s="27" t="s">
        <v>56</v>
      </c>
      <c r="C146" s="27" t="s">
        <v>774</v>
      </c>
      <c r="D146" s="27"/>
      <c r="E146" s="27" t="s">
        <v>776</v>
      </c>
      <c r="F146" s="27" t="s">
        <v>784</v>
      </c>
      <c r="G146" s="27" t="s">
        <v>722</v>
      </c>
      <c r="H146" s="28" t="n">
        <v>2.99</v>
      </c>
      <c r="I146" s="27" t="s">
        <v>722</v>
      </c>
      <c r="J146" s="27" t="s">
        <v>778</v>
      </c>
      <c r="K146" s="27" t="s">
        <v>779</v>
      </c>
      <c r="L146" s="27" t="s">
        <v>780</v>
      </c>
      <c r="M146" s="27" t="s">
        <v>781</v>
      </c>
      <c r="N146" s="27" t="s">
        <v>785</v>
      </c>
      <c r="O146" s="27"/>
      <c r="P146" s="27"/>
      <c r="Q146" s="16" t="n">
        <v>770</v>
      </c>
      <c r="R146" s="16" t="n">
        <f aca="false">Q146/2</f>
        <v>385</v>
      </c>
      <c r="S146" s="16" t="n">
        <v>1796</v>
      </c>
      <c r="T146" s="17" t="n">
        <v>5370.04</v>
      </c>
      <c r="U146" s="17"/>
      <c r="V146" s="16"/>
      <c r="W146" s="16"/>
      <c r="X146" s="18"/>
      <c r="Y146" s="18"/>
      <c r="Z146" s="19"/>
      <c r="AA146" s="19"/>
    </row>
    <row r="147" customFormat="false" ht="35.15" hidden="false" customHeight="true" outlineLevel="0" collapsed="false">
      <c r="A147" s="26" t="s">
        <v>420</v>
      </c>
      <c r="B147" s="27" t="s">
        <v>79</v>
      </c>
      <c r="C147" s="27" t="s">
        <v>774</v>
      </c>
      <c r="D147" s="27"/>
      <c r="E147" s="27" t="s">
        <v>776</v>
      </c>
      <c r="F147" s="27" t="s">
        <v>786</v>
      </c>
      <c r="G147" s="27" t="s">
        <v>722</v>
      </c>
      <c r="H147" s="28" t="n">
        <v>2.99</v>
      </c>
      <c r="I147" s="27" t="s">
        <v>722</v>
      </c>
      <c r="J147" s="27" t="s">
        <v>778</v>
      </c>
      <c r="K147" s="27" t="s">
        <v>779</v>
      </c>
      <c r="L147" s="27" t="s">
        <v>780</v>
      </c>
      <c r="M147" s="27" t="s">
        <v>781</v>
      </c>
      <c r="N147" s="27" t="s">
        <v>787</v>
      </c>
      <c r="O147" s="27"/>
      <c r="P147" s="27"/>
      <c r="Q147" s="16" t="n">
        <v>784</v>
      </c>
      <c r="R147" s="16" t="n">
        <f aca="false">Q147/2</f>
        <v>392</v>
      </c>
      <c r="S147" s="16" t="n">
        <v>1829</v>
      </c>
      <c r="T147" s="17" t="n">
        <v>5468.71</v>
      </c>
      <c r="U147" s="17"/>
      <c r="V147" s="16"/>
      <c r="W147" s="16"/>
      <c r="X147" s="18"/>
      <c r="Y147" s="18"/>
      <c r="Z147" s="19"/>
      <c r="AA147" s="19"/>
    </row>
    <row r="148" customFormat="false" ht="35.15" hidden="false" customHeight="true" outlineLevel="0" collapsed="false">
      <c r="A148" s="26" t="s">
        <v>420</v>
      </c>
      <c r="B148" s="27" t="s">
        <v>104</v>
      </c>
      <c r="C148" s="27" t="s">
        <v>774</v>
      </c>
      <c r="D148" s="27"/>
      <c r="E148" s="27" t="s">
        <v>776</v>
      </c>
      <c r="F148" s="27" t="s">
        <v>788</v>
      </c>
      <c r="G148" s="27" t="s">
        <v>722</v>
      </c>
      <c r="H148" s="28" t="n">
        <v>2.99</v>
      </c>
      <c r="I148" s="27" t="s">
        <v>722</v>
      </c>
      <c r="J148" s="27" t="s">
        <v>778</v>
      </c>
      <c r="K148" s="27" t="s">
        <v>779</v>
      </c>
      <c r="L148" s="27" t="s">
        <v>780</v>
      </c>
      <c r="M148" s="27" t="s">
        <v>781</v>
      </c>
      <c r="N148" s="27" t="s">
        <v>789</v>
      </c>
      <c r="O148" s="27"/>
      <c r="P148" s="27"/>
      <c r="Q148" s="16" t="n">
        <v>770</v>
      </c>
      <c r="R148" s="16" t="n">
        <f aca="false">Q148/2</f>
        <v>385</v>
      </c>
      <c r="S148" s="16" t="n">
        <v>1796</v>
      </c>
      <c r="T148" s="17" t="n">
        <v>5370.04</v>
      </c>
      <c r="U148" s="17"/>
      <c r="V148" s="16"/>
      <c r="W148" s="16"/>
      <c r="X148" s="18"/>
      <c r="Y148" s="18"/>
      <c r="Z148" s="19"/>
      <c r="AA148" s="19"/>
    </row>
    <row r="149" customFormat="false" ht="35.15" hidden="false" customHeight="true" outlineLevel="0" collapsed="false">
      <c r="A149" s="26" t="s">
        <v>420</v>
      </c>
      <c r="B149" s="27" t="s">
        <v>108</v>
      </c>
      <c r="C149" s="27" t="s">
        <v>774</v>
      </c>
      <c r="D149" s="27"/>
      <c r="E149" s="27" t="s">
        <v>776</v>
      </c>
      <c r="F149" s="27" t="s">
        <v>790</v>
      </c>
      <c r="G149" s="27" t="s">
        <v>722</v>
      </c>
      <c r="H149" s="28" t="n">
        <v>2.99</v>
      </c>
      <c r="I149" s="27" t="s">
        <v>722</v>
      </c>
      <c r="J149" s="27" t="s">
        <v>778</v>
      </c>
      <c r="K149" s="27" t="s">
        <v>779</v>
      </c>
      <c r="L149" s="27" t="s">
        <v>780</v>
      </c>
      <c r="M149" s="27" t="s">
        <v>781</v>
      </c>
      <c r="N149" s="27" t="s">
        <v>791</v>
      </c>
      <c r="O149" s="27"/>
      <c r="P149" s="27"/>
      <c r="Q149" s="16" t="n">
        <v>784</v>
      </c>
      <c r="R149" s="16" t="n">
        <f aca="false">Q149/2</f>
        <v>392</v>
      </c>
      <c r="S149" s="16" t="n">
        <v>1829</v>
      </c>
      <c r="T149" s="17" t="n">
        <v>5468.71</v>
      </c>
      <c r="U149" s="17"/>
      <c r="V149" s="16"/>
      <c r="W149" s="16"/>
      <c r="X149" s="18"/>
      <c r="Y149" s="18"/>
      <c r="Z149" s="19"/>
      <c r="AA149" s="19"/>
    </row>
    <row r="150" customFormat="false" ht="35.15" hidden="false" customHeight="true" outlineLevel="0" collapsed="false">
      <c r="A150" s="26" t="s">
        <v>420</v>
      </c>
      <c r="B150" s="27" t="s">
        <v>112</v>
      </c>
      <c r="C150" s="27" t="s">
        <v>774</v>
      </c>
      <c r="D150" s="27"/>
      <c r="E150" s="27" t="s">
        <v>776</v>
      </c>
      <c r="F150" s="27" t="s">
        <v>792</v>
      </c>
      <c r="G150" s="27" t="s">
        <v>722</v>
      </c>
      <c r="H150" s="28" t="n">
        <v>2.99</v>
      </c>
      <c r="I150" s="27" t="s">
        <v>722</v>
      </c>
      <c r="J150" s="27" t="s">
        <v>778</v>
      </c>
      <c r="K150" s="27" t="s">
        <v>779</v>
      </c>
      <c r="L150" s="27" t="s">
        <v>780</v>
      </c>
      <c r="M150" s="27" t="s">
        <v>781</v>
      </c>
      <c r="N150" s="27" t="s">
        <v>793</v>
      </c>
      <c r="O150" s="27"/>
      <c r="P150" s="27"/>
      <c r="Q150" s="16" t="n">
        <v>770</v>
      </c>
      <c r="R150" s="16" t="n">
        <f aca="false">Q150/2</f>
        <v>385</v>
      </c>
      <c r="S150" s="16" t="n">
        <v>1796</v>
      </c>
      <c r="T150" s="17" t="n">
        <v>5370.04</v>
      </c>
      <c r="U150" s="17"/>
      <c r="V150" s="16"/>
      <c r="W150" s="16"/>
      <c r="X150" s="18"/>
      <c r="Y150" s="18"/>
      <c r="Z150" s="19"/>
      <c r="AA150" s="19"/>
    </row>
    <row r="151" customFormat="false" ht="35.15" hidden="false" customHeight="true" outlineLevel="0" collapsed="false">
      <c r="A151" s="26" t="s">
        <v>420</v>
      </c>
      <c r="B151" s="27" t="s">
        <v>116</v>
      </c>
      <c r="C151" s="27" t="s">
        <v>774</v>
      </c>
      <c r="D151" s="27"/>
      <c r="E151" s="27" t="s">
        <v>776</v>
      </c>
      <c r="F151" s="27" t="s">
        <v>794</v>
      </c>
      <c r="G151" s="27" t="s">
        <v>722</v>
      </c>
      <c r="H151" s="28" t="n">
        <v>2.99</v>
      </c>
      <c r="I151" s="27" t="s">
        <v>722</v>
      </c>
      <c r="J151" s="27" t="s">
        <v>778</v>
      </c>
      <c r="K151" s="27" t="s">
        <v>779</v>
      </c>
      <c r="L151" s="27" t="s">
        <v>780</v>
      </c>
      <c r="M151" s="27" t="s">
        <v>781</v>
      </c>
      <c r="N151" s="27" t="s">
        <v>795</v>
      </c>
      <c r="O151" s="27"/>
      <c r="P151" s="27"/>
      <c r="Q151" s="16" t="n">
        <v>784</v>
      </c>
      <c r="R151" s="16" t="n">
        <f aca="false">Q151/2</f>
        <v>392</v>
      </c>
      <c r="S151" s="16" t="n">
        <v>1829</v>
      </c>
      <c r="T151" s="17" t="n">
        <v>5468.71</v>
      </c>
      <c r="U151" s="17"/>
      <c r="V151" s="16"/>
      <c r="W151" s="16"/>
      <c r="X151" s="18"/>
      <c r="Y151" s="18"/>
      <c r="Z151" s="19"/>
      <c r="AA151" s="19"/>
    </row>
    <row r="152" customFormat="false" ht="35.15" hidden="false" customHeight="true" outlineLevel="0" collapsed="false">
      <c r="A152" s="26" t="s">
        <v>420</v>
      </c>
      <c r="B152" s="27" t="s">
        <v>120</v>
      </c>
      <c r="C152" s="27" t="s">
        <v>774</v>
      </c>
      <c r="D152" s="27"/>
      <c r="E152" s="27" t="s">
        <v>776</v>
      </c>
      <c r="F152" s="27" t="s">
        <v>796</v>
      </c>
      <c r="G152" s="27" t="s">
        <v>722</v>
      </c>
      <c r="H152" s="28" t="n">
        <v>2.99</v>
      </c>
      <c r="I152" s="27" t="s">
        <v>722</v>
      </c>
      <c r="J152" s="27" t="s">
        <v>778</v>
      </c>
      <c r="K152" s="27" t="s">
        <v>779</v>
      </c>
      <c r="L152" s="27" t="s">
        <v>780</v>
      </c>
      <c r="M152" s="27" t="s">
        <v>781</v>
      </c>
      <c r="N152" s="27" t="s">
        <v>797</v>
      </c>
      <c r="O152" s="27"/>
      <c r="P152" s="27"/>
      <c r="Q152" s="16" t="n">
        <v>770</v>
      </c>
      <c r="R152" s="16" t="n">
        <f aca="false">Q152/2</f>
        <v>385</v>
      </c>
      <c r="S152" s="16" t="n">
        <v>1796</v>
      </c>
      <c r="T152" s="17" t="n">
        <v>5370.04</v>
      </c>
      <c r="U152" s="17"/>
      <c r="V152" s="16"/>
      <c r="W152" s="16"/>
      <c r="X152" s="18"/>
      <c r="Y152" s="18"/>
      <c r="Z152" s="19"/>
      <c r="AA152" s="19"/>
    </row>
    <row r="153" customFormat="false" ht="35.15" hidden="false" customHeight="true" outlineLevel="0" collapsed="false">
      <c r="A153" s="26" t="s">
        <v>420</v>
      </c>
      <c r="B153" s="27" t="s">
        <v>124</v>
      </c>
      <c r="C153" s="27" t="s">
        <v>774</v>
      </c>
      <c r="D153" s="27"/>
      <c r="E153" s="27" t="s">
        <v>776</v>
      </c>
      <c r="F153" s="27" t="s">
        <v>798</v>
      </c>
      <c r="G153" s="27" t="s">
        <v>722</v>
      </c>
      <c r="H153" s="28" t="n">
        <v>2.99</v>
      </c>
      <c r="I153" s="27" t="s">
        <v>722</v>
      </c>
      <c r="J153" s="27" t="s">
        <v>778</v>
      </c>
      <c r="K153" s="27" t="s">
        <v>779</v>
      </c>
      <c r="L153" s="27" t="s">
        <v>780</v>
      </c>
      <c r="M153" s="27" t="s">
        <v>781</v>
      </c>
      <c r="N153" s="27" t="s">
        <v>799</v>
      </c>
      <c r="O153" s="27"/>
      <c r="P153" s="27"/>
      <c r="Q153" s="16" t="n">
        <v>784</v>
      </c>
      <c r="R153" s="16" t="n">
        <f aca="false">Q153/2</f>
        <v>392</v>
      </c>
      <c r="S153" s="16" t="n">
        <v>1829</v>
      </c>
      <c r="T153" s="17" t="n">
        <v>5468.71</v>
      </c>
      <c r="U153" s="17"/>
      <c r="V153" s="16"/>
      <c r="W153" s="16"/>
      <c r="X153" s="18"/>
      <c r="Y153" s="18"/>
      <c r="Z153" s="19"/>
      <c r="AA153" s="19"/>
    </row>
    <row r="154" customFormat="false" ht="35.15" hidden="false" customHeight="true" outlineLevel="0" collapsed="false">
      <c r="A154" s="50" t="s">
        <v>426</v>
      </c>
      <c r="B154" s="51" t="s">
        <v>30</v>
      </c>
      <c r="C154" s="51" t="s">
        <v>800</v>
      </c>
      <c r="D154" s="51" t="s">
        <v>801</v>
      </c>
      <c r="E154" s="25" t="s">
        <v>802</v>
      </c>
      <c r="F154" s="51" t="s">
        <v>803</v>
      </c>
      <c r="G154" s="25" t="s">
        <v>804</v>
      </c>
      <c r="H154" s="52" t="n">
        <v>81</v>
      </c>
      <c r="I154" s="25" t="s">
        <v>805</v>
      </c>
      <c r="J154" s="25" t="s">
        <v>806</v>
      </c>
      <c r="K154" s="51" t="s">
        <v>807</v>
      </c>
      <c r="L154" s="25" t="s">
        <v>808</v>
      </c>
      <c r="M154" s="72" t="s">
        <v>809</v>
      </c>
      <c r="N154" s="25" t="s">
        <v>810</v>
      </c>
      <c r="O154" s="51" t="s">
        <v>734</v>
      </c>
      <c r="P154" s="25" t="s">
        <v>764</v>
      </c>
      <c r="Q154" s="16" t="n">
        <v>40</v>
      </c>
      <c r="R154" s="16"/>
      <c r="S154" s="16"/>
      <c r="T154" s="17"/>
      <c r="U154" s="17" t="s">
        <v>55</v>
      </c>
      <c r="V154" s="16"/>
      <c r="W154" s="16"/>
      <c r="X154" s="18"/>
      <c r="Y154" s="18"/>
      <c r="Z154" s="19"/>
      <c r="AA154" s="19"/>
    </row>
    <row r="155" customFormat="false" ht="35.15" hidden="false" customHeight="true" outlineLevel="0" collapsed="false">
      <c r="A155" s="73" t="s">
        <v>444</v>
      </c>
      <c r="B155" s="25" t="s">
        <v>30</v>
      </c>
      <c r="C155" s="25" t="s">
        <v>811</v>
      </c>
      <c r="D155" s="25" t="s">
        <v>812</v>
      </c>
      <c r="E155" s="25" t="s">
        <v>813</v>
      </c>
      <c r="F155" s="25" t="s">
        <v>814</v>
      </c>
      <c r="G155" s="25" t="s">
        <v>224</v>
      </c>
      <c r="H155" s="23" t="n">
        <v>1.04679</v>
      </c>
      <c r="I155" s="25" t="s">
        <v>815</v>
      </c>
      <c r="J155" s="25" t="s">
        <v>365</v>
      </c>
      <c r="K155" s="25" t="s">
        <v>366</v>
      </c>
      <c r="L155" s="25" t="s">
        <v>367</v>
      </c>
      <c r="M155" s="25" t="s">
        <v>368</v>
      </c>
      <c r="N155" s="25" t="s">
        <v>816</v>
      </c>
      <c r="O155" s="25" t="s">
        <v>734</v>
      </c>
      <c r="P155" s="25" t="s">
        <v>817</v>
      </c>
      <c r="Q155" s="16" t="n">
        <v>1064</v>
      </c>
      <c r="R155" s="16" t="n">
        <f aca="false">Q155/2</f>
        <v>532</v>
      </c>
      <c r="S155" s="16" t="n">
        <v>2482</v>
      </c>
      <c r="T155" s="17" t="n">
        <v>2598.13278</v>
      </c>
      <c r="U155" s="17" t="s">
        <v>55</v>
      </c>
      <c r="V155" s="16"/>
      <c r="W155" s="16"/>
      <c r="X155" s="18"/>
      <c r="Y155" s="18"/>
      <c r="Z155" s="19"/>
      <c r="AA155" s="19"/>
    </row>
    <row r="156" customFormat="false" ht="35.15" hidden="false" customHeight="true" outlineLevel="0" collapsed="false">
      <c r="A156" s="73" t="s">
        <v>469</v>
      </c>
      <c r="B156" s="25" t="s">
        <v>30</v>
      </c>
      <c r="C156" s="74" t="s">
        <v>818</v>
      </c>
      <c r="D156" s="74" t="s">
        <v>819</v>
      </c>
      <c r="E156" s="75" t="s">
        <v>820</v>
      </c>
      <c r="F156" s="74" t="s">
        <v>821</v>
      </c>
      <c r="G156" s="76" t="s">
        <v>822</v>
      </c>
      <c r="H156" s="77" t="n">
        <v>1219.18</v>
      </c>
      <c r="I156" s="75" t="s">
        <v>241</v>
      </c>
      <c r="J156" s="75" t="s">
        <v>133</v>
      </c>
      <c r="K156" s="74" t="s">
        <v>134</v>
      </c>
      <c r="L156" s="75" t="s">
        <v>135</v>
      </c>
      <c r="M156" s="74" t="s">
        <v>136</v>
      </c>
      <c r="N156" s="75" t="s">
        <v>823</v>
      </c>
      <c r="O156" s="74" t="s">
        <v>734</v>
      </c>
      <c r="P156" s="75" t="s">
        <v>735</v>
      </c>
      <c r="Q156" s="16" t="n">
        <v>50</v>
      </c>
      <c r="R156" s="16"/>
      <c r="S156" s="16"/>
      <c r="T156" s="17"/>
      <c r="U156" s="17" t="s">
        <v>55</v>
      </c>
      <c r="V156" s="16"/>
      <c r="W156" s="16"/>
      <c r="X156" s="18"/>
      <c r="Y156" s="18"/>
      <c r="Z156" s="19"/>
      <c r="AA156" s="19"/>
    </row>
    <row r="157" customFormat="false" ht="13.8" hidden="false" customHeight="false" outlineLevel="0" collapsed="false">
      <c r="A157" s="30"/>
      <c r="B157" s="31"/>
      <c r="C157" s="31"/>
      <c r="D157" s="31"/>
      <c r="E157" s="31"/>
      <c r="F157" s="31"/>
      <c r="G157" s="32"/>
      <c r="H157" s="33"/>
      <c r="I157" s="33"/>
      <c r="J157" s="31"/>
      <c r="K157" s="31"/>
      <c r="L157" s="31"/>
      <c r="M157" s="31"/>
      <c r="N157" s="31"/>
      <c r="O157" s="31"/>
      <c r="P157" s="31"/>
      <c r="Q157" s="43"/>
      <c r="R157" s="16"/>
      <c r="S157" s="43"/>
      <c r="T157" s="44"/>
      <c r="U157" s="44"/>
      <c r="V157" s="43"/>
      <c r="W157" s="43"/>
      <c r="X157" s="45"/>
      <c r="Y157" s="45"/>
      <c r="Z157" s="46"/>
      <c r="AA157" s="46"/>
    </row>
    <row r="158" customFormat="false" ht="13.8" hidden="false" customHeight="false" outlineLevel="0" collapsed="false">
      <c r="A158" s="30"/>
      <c r="B158" s="31"/>
      <c r="C158" s="31"/>
      <c r="D158" s="31"/>
      <c r="E158" s="31"/>
      <c r="F158" s="31"/>
      <c r="G158" s="32"/>
      <c r="H158" s="33"/>
      <c r="I158" s="33"/>
      <c r="J158" s="31"/>
      <c r="K158" s="31"/>
      <c r="L158" s="31"/>
      <c r="M158" s="31"/>
      <c r="N158" s="31"/>
      <c r="O158" s="31"/>
      <c r="P158" s="31"/>
      <c r="Q158" s="43"/>
      <c r="R158" s="16"/>
      <c r="S158" s="43"/>
      <c r="T158" s="44"/>
      <c r="U158" s="44"/>
      <c r="V158" s="43"/>
      <c r="W158" s="43"/>
      <c r="X158" s="45"/>
      <c r="Y158" s="45"/>
      <c r="Z158" s="46"/>
      <c r="AA158" s="46"/>
    </row>
    <row r="159" customFormat="false" ht="35.15" hidden="false" customHeight="true" outlineLevel="0" collapsed="false">
      <c r="A159" s="38" t="s">
        <v>824</v>
      </c>
      <c r="B159" s="38"/>
      <c r="C159" s="38"/>
      <c r="D159" s="38"/>
      <c r="E159" s="38"/>
      <c r="F159" s="38"/>
      <c r="G159" s="38"/>
      <c r="H159" s="38"/>
      <c r="I159" s="38"/>
      <c r="J159" s="38"/>
      <c r="K159" s="38"/>
      <c r="L159" s="38"/>
      <c r="M159" s="38"/>
      <c r="N159" s="38"/>
      <c r="O159" s="38"/>
      <c r="P159" s="38"/>
      <c r="Q159" s="10"/>
      <c r="R159" s="10"/>
      <c r="S159" s="10"/>
      <c r="T159" s="10"/>
      <c r="U159" s="10" t="s">
        <v>1</v>
      </c>
      <c r="V159" s="10"/>
      <c r="W159" s="10"/>
      <c r="X159" s="10"/>
      <c r="Y159" s="10"/>
      <c r="Z159" s="10"/>
      <c r="AA159" s="10"/>
    </row>
    <row r="160" customFormat="false" ht="69.35" hidden="false" customHeight="true" outlineLevel="0" collapsed="false">
      <c r="A160" s="39" t="s">
        <v>2</v>
      </c>
      <c r="B160" s="40" t="s">
        <v>3</v>
      </c>
      <c r="C160" s="40" t="s">
        <v>4</v>
      </c>
      <c r="D160" s="40" t="s">
        <v>5</v>
      </c>
      <c r="E160" s="40" t="s">
        <v>6</v>
      </c>
      <c r="F160" s="40" t="s">
        <v>7</v>
      </c>
      <c r="G160" s="40" t="s">
        <v>8</v>
      </c>
      <c r="H160" s="41" t="s">
        <v>9</v>
      </c>
      <c r="I160" s="41" t="s">
        <v>10</v>
      </c>
      <c r="J160" s="40" t="s">
        <v>11</v>
      </c>
      <c r="K160" s="40" t="s">
        <v>825</v>
      </c>
      <c r="L160" s="40" t="s">
        <v>13</v>
      </c>
      <c r="M160" s="40" t="s">
        <v>14</v>
      </c>
      <c r="N160" s="40" t="s">
        <v>15</v>
      </c>
      <c r="O160" s="14" t="s">
        <v>86</v>
      </c>
      <c r="P160" s="14" t="s">
        <v>87</v>
      </c>
      <c r="Q160" s="15" t="s">
        <v>18</v>
      </c>
      <c r="R160" s="16" t="s">
        <v>19</v>
      </c>
      <c r="S160" s="16" t="s">
        <v>20</v>
      </c>
      <c r="T160" s="17" t="s">
        <v>21</v>
      </c>
      <c r="U160" s="17" t="s">
        <v>22</v>
      </c>
      <c r="V160" s="16" t="s">
        <v>23</v>
      </c>
      <c r="W160" s="16" t="s">
        <v>24</v>
      </c>
      <c r="X160" s="18" t="s">
        <v>25</v>
      </c>
      <c r="Y160" s="18" t="s">
        <v>26</v>
      </c>
      <c r="Z160" s="19" t="s">
        <v>27</v>
      </c>
      <c r="AA160" s="19" t="s">
        <v>28</v>
      </c>
    </row>
    <row r="161" customFormat="false" ht="35.15" hidden="false" customHeight="true" outlineLevel="0" collapsed="false">
      <c r="A161" s="26" t="s">
        <v>88</v>
      </c>
      <c r="B161" s="27" t="s">
        <v>30</v>
      </c>
      <c r="C161" s="27" t="s">
        <v>826</v>
      </c>
      <c r="D161" s="27" t="s">
        <v>827</v>
      </c>
      <c r="E161" s="27" t="s">
        <v>828</v>
      </c>
      <c r="F161" s="27" t="s">
        <v>829</v>
      </c>
      <c r="G161" s="27" t="s">
        <v>830</v>
      </c>
      <c r="H161" s="78" t="n">
        <v>12.83919</v>
      </c>
      <c r="I161" s="79" t="s">
        <v>831</v>
      </c>
      <c r="J161" s="27" t="s">
        <v>832</v>
      </c>
      <c r="K161" s="27" t="s">
        <v>833</v>
      </c>
      <c r="L161" s="27" t="s">
        <v>834</v>
      </c>
      <c r="M161" s="29" t="s">
        <v>835</v>
      </c>
      <c r="N161" s="27" t="s">
        <v>836</v>
      </c>
      <c r="O161" s="27" t="s">
        <v>837</v>
      </c>
      <c r="P161" s="27" t="s">
        <v>838</v>
      </c>
      <c r="Q161" s="16" t="n">
        <v>7840</v>
      </c>
      <c r="R161" s="16" t="n">
        <f aca="false">Q161/2</f>
        <v>3920</v>
      </c>
      <c r="S161" s="16" t="n">
        <v>16986</v>
      </c>
      <c r="T161" s="17" t="n">
        <v>253564.4601</v>
      </c>
      <c r="U161" s="17" t="s">
        <v>55</v>
      </c>
      <c r="V161" s="16" t="n">
        <v>2240</v>
      </c>
      <c r="W161" s="16" t="s">
        <v>73</v>
      </c>
      <c r="X161" s="18" t="n">
        <f aca="false">V161*H161</f>
        <v>28759.7856</v>
      </c>
      <c r="Y161" s="18" t="n">
        <f aca="false">X161*1.1</f>
        <v>31635.76416</v>
      </c>
      <c r="Z161" s="19" t="s">
        <v>839</v>
      </c>
      <c r="AA161" s="19" t="s">
        <v>277</v>
      </c>
    </row>
    <row r="162" customFormat="false" ht="35.15" hidden="false" customHeight="true" outlineLevel="0" collapsed="false">
      <c r="A162" s="26" t="s">
        <v>840</v>
      </c>
      <c r="B162" s="27" t="s">
        <v>30</v>
      </c>
      <c r="C162" s="21" t="s">
        <v>841</v>
      </c>
      <c r="D162" s="21" t="s">
        <v>842</v>
      </c>
      <c r="E162" s="27" t="s">
        <v>843</v>
      </c>
      <c r="F162" s="21" t="s">
        <v>844</v>
      </c>
      <c r="G162" s="27" t="s">
        <v>845</v>
      </c>
      <c r="H162" s="80" t="n">
        <v>114.5</v>
      </c>
      <c r="I162" s="79" t="s">
        <v>343</v>
      </c>
      <c r="J162" s="21" t="s">
        <v>846</v>
      </c>
      <c r="K162" s="27" t="s">
        <v>847</v>
      </c>
      <c r="L162" s="27" t="s">
        <v>848</v>
      </c>
      <c r="M162" s="24" t="s">
        <v>849</v>
      </c>
      <c r="N162" s="27" t="s">
        <v>850</v>
      </c>
      <c r="O162" s="27" t="s">
        <v>837</v>
      </c>
      <c r="P162" s="27" t="s">
        <v>851</v>
      </c>
      <c r="Q162" s="16" t="n">
        <v>150</v>
      </c>
      <c r="R162" s="16" t="n">
        <f aca="false">Q162/2</f>
        <v>75</v>
      </c>
      <c r="S162" s="16" t="n">
        <v>0</v>
      </c>
      <c r="T162" s="17" t="n">
        <v>0</v>
      </c>
      <c r="U162" s="17"/>
      <c r="V162" s="16"/>
      <c r="W162" s="16"/>
      <c r="X162" s="18"/>
      <c r="Y162" s="18"/>
      <c r="Z162" s="19"/>
      <c r="AA162" s="19"/>
    </row>
    <row r="163" customFormat="false" ht="35.15" hidden="false" customHeight="true" outlineLevel="0" collapsed="false">
      <c r="A163" s="26" t="s">
        <v>840</v>
      </c>
      <c r="B163" s="27" t="s">
        <v>56</v>
      </c>
      <c r="C163" s="21" t="s">
        <v>841</v>
      </c>
      <c r="D163" s="21"/>
      <c r="E163" s="27" t="s">
        <v>843</v>
      </c>
      <c r="F163" s="21" t="s">
        <v>852</v>
      </c>
      <c r="G163" s="27" t="s">
        <v>853</v>
      </c>
      <c r="H163" s="80" t="n">
        <v>57.25</v>
      </c>
      <c r="I163" s="79" t="s">
        <v>343</v>
      </c>
      <c r="J163" s="21" t="s">
        <v>846</v>
      </c>
      <c r="K163" s="27" t="s">
        <v>847</v>
      </c>
      <c r="L163" s="27" t="s">
        <v>848</v>
      </c>
      <c r="M163" s="24" t="s">
        <v>849</v>
      </c>
      <c r="N163" s="27" t="s">
        <v>850</v>
      </c>
      <c r="O163" s="27"/>
      <c r="P163" s="27"/>
      <c r="Q163" s="16" t="n">
        <v>150</v>
      </c>
      <c r="R163" s="16" t="n">
        <f aca="false">Q163/2</f>
        <v>75</v>
      </c>
      <c r="S163" s="16" t="n">
        <v>0</v>
      </c>
      <c r="T163" s="17" t="n">
        <v>0</v>
      </c>
      <c r="U163" s="17"/>
      <c r="V163" s="16"/>
      <c r="W163" s="16"/>
      <c r="X163" s="18"/>
      <c r="Y163" s="18"/>
      <c r="Z163" s="19"/>
      <c r="AA163" s="19"/>
    </row>
    <row r="164" customFormat="false" ht="35.15" hidden="false" customHeight="true" outlineLevel="0" collapsed="false">
      <c r="A164" s="26" t="s">
        <v>29</v>
      </c>
      <c r="B164" s="27" t="s">
        <v>30</v>
      </c>
      <c r="C164" s="27" t="s">
        <v>854</v>
      </c>
      <c r="D164" s="27" t="s">
        <v>855</v>
      </c>
      <c r="E164" s="27" t="s">
        <v>856</v>
      </c>
      <c r="F164" s="27" t="s">
        <v>857</v>
      </c>
      <c r="G164" s="27" t="s">
        <v>858</v>
      </c>
      <c r="H164" s="78" t="n">
        <v>20.65</v>
      </c>
      <c r="I164" s="79" t="s">
        <v>859</v>
      </c>
      <c r="J164" s="27" t="s">
        <v>860</v>
      </c>
      <c r="K164" s="27" t="s">
        <v>861</v>
      </c>
      <c r="L164" s="27" t="s">
        <v>862</v>
      </c>
      <c r="M164" s="27" t="s">
        <v>863</v>
      </c>
      <c r="N164" s="27" t="s">
        <v>864</v>
      </c>
      <c r="O164" s="27" t="s">
        <v>837</v>
      </c>
      <c r="P164" s="27" t="s">
        <v>838</v>
      </c>
      <c r="Q164" s="16" t="n">
        <v>25</v>
      </c>
      <c r="R164" s="16" t="n">
        <f aca="false">Q164/2</f>
        <v>12.5</v>
      </c>
      <c r="S164" s="16" t="n">
        <v>54</v>
      </c>
      <c r="T164" s="17" t="n">
        <v>1115.1</v>
      </c>
      <c r="U164" s="17" t="s">
        <v>55</v>
      </c>
      <c r="V164" s="16" t="n">
        <v>10.4896481502432</v>
      </c>
      <c r="W164" s="16" t="s">
        <v>73</v>
      </c>
      <c r="X164" s="18" t="n">
        <f aca="false">V164*H164</f>
        <v>216.611234302522</v>
      </c>
      <c r="Y164" s="18" t="n">
        <f aca="false">X164*1.1</f>
        <v>238.272357732774</v>
      </c>
      <c r="Z164" s="19" t="s">
        <v>865</v>
      </c>
      <c r="AA164" s="19" t="s">
        <v>84</v>
      </c>
    </row>
    <row r="165" customFormat="false" ht="35.15" hidden="false" customHeight="true" outlineLevel="0" collapsed="false">
      <c r="A165" s="26" t="s">
        <v>60</v>
      </c>
      <c r="B165" s="27" t="s">
        <v>30</v>
      </c>
      <c r="C165" s="27" t="s">
        <v>866</v>
      </c>
      <c r="D165" s="27" t="s">
        <v>867</v>
      </c>
      <c r="E165" s="27" t="s">
        <v>868</v>
      </c>
      <c r="F165" s="27" t="s">
        <v>869</v>
      </c>
      <c r="G165" s="27" t="s">
        <v>870</v>
      </c>
      <c r="H165" s="78" t="n">
        <v>34.71161</v>
      </c>
      <c r="I165" s="79" t="s">
        <v>47</v>
      </c>
      <c r="J165" s="27" t="s">
        <v>871</v>
      </c>
      <c r="K165" s="27" t="s">
        <v>872</v>
      </c>
      <c r="L165" s="27" t="s">
        <v>873</v>
      </c>
      <c r="M165" s="27" t="s">
        <v>874</v>
      </c>
      <c r="N165" s="27" t="s">
        <v>875</v>
      </c>
      <c r="O165" s="27" t="s">
        <v>837</v>
      </c>
      <c r="P165" s="27" t="s">
        <v>876</v>
      </c>
      <c r="Q165" s="16" t="n">
        <v>672</v>
      </c>
      <c r="R165" s="16" t="n">
        <f aca="false">Q165/2</f>
        <v>336</v>
      </c>
      <c r="S165" s="16" t="n">
        <v>1456</v>
      </c>
      <c r="T165" s="17" t="n">
        <v>50540.10416</v>
      </c>
      <c r="U165" s="17" t="s">
        <v>55</v>
      </c>
      <c r="V165" s="16"/>
      <c r="W165" s="16"/>
      <c r="X165" s="18"/>
      <c r="Y165" s="18"/>
      <c r="Z165" s="19"/>
      <c r="AA165" s="19"/>
    </row>
    <row r="166" customFormat="false" ht="35.15" hidden="false" customHeight="true" outlineLevel="0" collapsed="false">
      <c r="A166" s="26" t="s">
        <v>60</v>
      </c>
      <c r="B166" s="27" t="s">
        <v>56</v>
      </c>
      <c r="C166" s="27" t="s">
        <v>866</v>
      </c>
      <c r="D166" s="27"/>
      <c r="E166" s="27" t="s">
        <v>868</v>
      </c>
      <c r="F166" s="27" t="s">
        <v>877</v>
      </c>
      <c r="G166" s="27" t="s">
        <v>870</v>
      </c>
      <c r="H166" s="78" t="n">
        <v>34.71161</v>
      </c>
      <c r="I166" s="79" t="s">
        <v>47</v>
      </c>
      <c r="J166" s="27" t="s">
        <v>871</v>
      </c>
      <c r="K166" s="27" t="s">
        <v>872</v>
      </c>
      <c r="L166" s="27" t="s">
        <v>873</v>
      </c>
      <c r="M166" s="27" t="s">
        <v>874</v>
      </c>
      <c r="N166" s="27" t="s">
        <v>878</v>
      </c>
      <c r="O166" s="27"/>
      <c r="P166" s="27"/>
      <c r="Q166" s="16" t="n">
        <v>672</v>
      </c>
      <c r="R166" s="16" t="n">
        <f aca="false">Q166/2</f>
        <v>336</v>
      </c>
      <c r="S166" s="16" t="n">
        <v>1456</v>
      </c>
      <c r="T166" s="17" t="n">
        <v>50540.10416</v>
      </c>
      <c r="U166" s="17"/>
      <c r="V166" s="16"/>
      <c r="W166" s="16"/>
      <c r="X166" s="18"/>
      <c r="Y166" s="18"/>
      <c r="Z166" s="19"/>
      <c r="AA166" s="19"/>
    </row>
    <row r="167" customFormat="false" ht="35.15" hidden="false" customHeight="true" outlineLevel="0" collapsed="false">
      <c r="A167" s="26" t="s">
        <v>60</v>
      </c>
      <c r="B167" s="27" t="s">
        <v>79</v>
      </c>
      <c r="C167" s="27" t="s">
        <v>866</v>
      </c>
      <c r="D167" s="27"/>
      <c r="E167" s="27" t="s">
        <v>868</v>
      </c>
      <c r="F167" s="27" t="s">
        <v>879</v>
      </c>
      <c r="G167" s="27" t="s">
        <v>830</v>
      </c>
      <c r="H167" s="78" t="n">
        <v>17.35571</v>
      </c>
      <c r="I167" s="79" t="s">
        <v>47</v>
      </c>
      <c r="J167" s="27" t="s">
        <v>871</v>
      </c>
      <c r="K167" s="27" t="s">
        <v>872</v>
      </c>
      <c r="L167" s="27" t="s">
        <v>873</v>
      </c>
      <c r="M167" s="27" t="s">
        <v>874</v>
      </c>
      <c r="N167" s="27" t="s">
        <v>880</v>
      </c>
      <c r="O167" s="27"/>
      <c r="P167" s="27"/>
      <c r="Q167" s="16" t="n">
        <v>1460</v>
      </c>
      <c r="R167" s="16" t="n">
        <f aca="false">Q167/2</f>
        <v>730</v>
      </c>
      <c r="S167" s="16" t="n">
        <v>3163</v>
      </c>
      <c r="T167" s="17" t="n">
        <v>54896.11073</v>
      </c>
      <c r="U167" s="17"/>
      <c r="V167" s="16"/>
      <c r="W167" s="16"/>
      <c r="X167" s="18"/>
      <c r="Y167" s="18"/>
      <c r="Z167" s="19"/>
      <c r="AA167" s="19"/>
    </row>
    <row r="168" customFormat="false" ht="35.15" hidden="false" customHeight="true" outlineLevel="0" collapsed="false">
      <c r="A168" s="73" t="s">
        <v>426</v>
      </c>
      <c r="B168" s="25" t="s">
        <v>30</v>
      </c>
      <c r="C168" s="25" t="s">
        <v>881</v>
      </c>
      <c r="D168" s="25" t="s">
        <v>882</v>
      </c>
      <c r="E168" s="25" t="s">
        <v>883</v>
      </c>
      <c r="F168" s="25" t="s">
        <v>884</v>
      </c>
      <c r="G168" s="25" t="s">
        <v>885</v>
      </c>
      <c r="H168" s="81" t="n">
        <v>7.72727</v>
      </c>
      <c r="I168" s="22" t="s">
        <v>886</v>
      </c>
      <c r="J168" s="25" t="s">
        <v>887</v>
      </c>
      <c r="K168" s="25" t="s">
        <v>888</v>
      </c>
      <c r="L168" s="25" t="s">
        <v>889</v>
      </c>
      <c r="M168" s="25" t="s">
        <v>890</v>
      </c>
      <c r="N168" s="25" t="s">
        <v>891</v>
      </c>
      <c r="O168" s="27" t="s">
        <v>837</v>
      </c>
      <c r="P168" s="27" t="s">
        <v>892</v>
      </c>
      <c r="Q168" s="16" t="n">
        <v>150</v>
      </c>
      <c r="R168" s="16" t="n">
        <f aca="false">Q168/2</f>
        <v>75</v>
      </c>
      <c r="S168" s="16" t="n">
        <v>325</v>
      </c>
      <c r="T168" s="17" t="n">
        <v>2511.36275</v>
      </c>
      <c r="U168" s="17" t="s">
        <v>55</v>
      </c>
      <c r="V168" s="16" t="n">
        <v>62.8910044686225</v>
      </c>
      <c r="W168" s="16" t="s">
        <v>73</v>
      </c>
      <c r="X168" s="18" t="n">
        <f aca="false">V168*H168</f>
        <v>485.975772100253</v>
      </c>
      <c r="Y168" s="18" t="n">
        <f aca="false">X168*1.1</f>
        <v>534.573349310278</v>
      </c>
      <c r="Z168" s="19" t="s">
        <v>893</v>
      </c>
      <c r="AA168" s="19" t="s">
        <v>84</v>
      </c>
    </row>
    <row r="169" customFormat="false" ht="35.15" hidden="false" customHeight="true" outlineLevel="0" collapsed="false">
      <c r="A169" s="73" t="s">
        <v>426</v>
      </c>
      <c r="B169" s="25" t="s">
        <v>56</v>
      </c>
      <c r="C169" s="25" t="s">
        <v>881</v>
      </c>
      <c r="D169" s="25"/>
      <c r="E169" s="25" t="s">
        <v>883</v>
      </c>
      <c r="F169" s="25" t="s">
        <v>894</v>
      </c>
      <c r="G169" s="25" t="s">
        <v>895</v>
      </c>
      <c r="H169" s="23" t="n">
        <v>0.77273</v>
      </c>
      <c r="I169" s="22" t="s">
        <v>896</v>
      </c>
      <c r="J169" s="25" t="s">
        <v>887</v>
      </c>
      <c r="K169" s="25" t="s">
        <v>888</v>
      </c>
      <c r="L169" s="25" t="s">
        <v>889</v>
      </c>
      <c r="M169" s="25" t="s">
        <v>890</v>
      </c>
      <c r="N169" s="25" t="s">
        <v>897</v>
      </c>
      <c r="O169" s="27"/>
      <c r="P169" s="27"/>
      <c r="Q169" s="16" t="n">
        <v>200</v>
      </c>
      <c r="R169" s="16" t="n">
        <f aca="false">Q169/2</f>
        <v>100</v>
      </c>
      <c r="S169" s="16" t="n">
        <v>433</v>
      </c>
      <c r="T169" s="17" t="n">
        <v>334.59209</v>
      </c>
      <c r="U169" s="17"/>
      <c r="V169" s="16"/>
      <c r="W169" s="16"/>
      <c r="X169" s="18"/>
      <c r="Y169" s="18"/>
      <c r="Z169" s="19"/>
      <c r="AA169" s="19"/>
    </row>
    <row r="170" customFormat="false" ht="35.15" hidden="false" customHeight="true" outlineLevel="0" collapsed="false">
      <c r="A170" s="26" t="s">
        <v>436</v>
      </c>
      <c r="B170" s="27" t="s">
        <v>30</v>
      </c>
      <c r="C170" s="27" t="s">
        <v>898</v>
      </c>
      <c r="D170" s="27" t="s">
        <v>899</v>
      </c>
      <c r="E170" s="27" t="s">
        <v>900</v>
      </c>
      <c r="F170" s="27" t="s">
        <v>901</v>
      </c>
      <c r="G170" s="27" t="s">
        <v>902</v>
      </c>
      <c r="H170" s="78" t="n">
        <v>0.81</v>
      </c>
      <c r="I170" s="79" t="s">
        <v>903</v>
      </c>
      <c r="J170" s="27" t="s">
        <v>904</v>
      </c>
      <c r="K170" s="27" t="s">
        <v>905</v>
      </c>
      <c r="L170" s="27" t="s">
        <v>906</v>
      </c>
      <c r="M170" s="27" t="s">
        <v>907</v>
      </c>
      <c r="N170" s="27" t="s">
        <v>908</v>
      </c>
      <c r="O170" s="27" t="s">
        <v>837</v>
      </c>
      <c r="P170" s="27" t="s">
        <v>909</v>
      </c>
      <c r="Q170" s="16" t="n">
        <v>1200</v>
      </c>
      <c r="R170" s="16" t="n">
        <f aca="false">Q170/2</f>
        <v>600</v>
      </c>
      <c r="S170" s="16" t="n">
        <v>2600</v>
      </c>
      <c r="T170" s="17" t="n">
        <v>2106</v>
      </c>
      <c r="U170" s="17" t="s">
        <v>55</v>
      </c>
      <c r="V170" s="16" t="n">
        <v>316.231231659022</v>
      </c>
      <c r="W170" s="16" t="s">
        <v>73</v>
      </c>
      <c r="X170" s="18" t="n">
        <f aca="false">V170*H170</f>
        <v>256.147297643808</v>
      </c>
      <c r="Y170" s="18" t="n">
        <f aca="false">X170*1.1</f>
        <v>281.762027408189</v>
      </c>
      <c r="Z170" s="19" t="s">
        <v>910</v>
      </c>
      <c r="AA170" s="19" t="s">
        <v>84</v>
      </c>
    </row>
    <row r="171" customFormat="false" ht="35.15" hidden="false" customHeight="true" outlineLevel="0" collapsed="false">
      <c r="A171" s="30"/>
      <c r="B171" s="31"/>
      <c r="C171" s="31"/>
      <c r="D171" s="31"/>
      <c r="E171" s="31"/>
      <c r="F171" s="31"/>
      <c r="G171" s="32"/>
      <c r="H171" s="33"/>
      <c r="I171" s="33"/>
      <c r="J171" s="31"/>
      <c r="K171" s="31"/>
      <c r="L171" s="31"/>
      <c r="M171" s="31"/>
      <c r="N171" s="31"/>
      <c r="O171" s="31"/>
      <c r="P171" s="31"/>
      <c r="Q171" s="82"/>
      <c r="R171" s="16"/>
      <c r="S171" s="83"/>
      <c r="T171" s="83"/>
      <c r="U171" s="83"/>
      <c r="V171" s="82"/>
      <c r="W171" s="83"/>
      <c r="X171" s="84"/>
      <c r="Y171" s="84"/>
      <c r="Z171" s="85"/>
      <c r="AA171" s="85"/>
    </row>
    <row r="172" customFormat="false" ht="35.15" hidden="false" customHeight="true" outlineLevel="0" collapsed="false">
      <c r="A172" s="38" t="s">
        <v>911</v>
      </c>
      <c r="B172" s="38"/>
      <c r="C172" s="38"/>
      <c r="D172" s="38"/>
      <c r="E172" s="38"/>
      <c r="F172" s="38"/>
      <c r="G172" s="38"/>
      <c r="H172" s="38"/>
      <c r="I172" s="38"/>
      <c r="J172" s="38"/>
      <c r="K172" s="38"/>
      <c r="L172" s="38"/>
      <c r="M172" s="38"/>
      <c r="N172" s="38"/>
      <c r="O172" s="38"/>
      <c r="P172" s="38"/>
      <c r="Q172" s="10"/>
      <c r="R172" s="10"/>
      <c r="S172" s="10"/>
      <c r="T172" s="10"/>
      <c r="U172" s="10" t="s">
        <v>1</v>
      </c>
      <c r="V172" s="10"/>
      <c r="W172" s="10"/>
      <c r="X172" s="10"/>
      <c r="Y172" s="10"/>
      <c r="Z172" s="10"/>
      <c r="AA172" s="10"/>
    </row>
    <row r="173" customFormat="false" ht="74.6" hidden="false" customHeight="true" outlineLevel="0" collapsed="false">
      <c r="A173" s="39" t="s">
        <v>2</v>
      </c>
      <c r="B173" s="40" t="s">
        <v>3</v>
      </c>
      <c r="C173" s="40" t="s">
        <v>4</v>
      </c>
      <c r="D173" s="40" t="s">
        <v>5</v>
      </c>
      <c r="E173" s="40" t="s">
        <v>6</v>
      </c>
      <c r="F173" s="40" t="s">
        <v>7</v>
      </c>
      <c r="G173" s="40" t="s">
        <v>8</v>
      </c>
      <c r="H173" s="41" t="s">
        <v>9</v>
      </c>
      <c r="I173" s="40" t="s">
        <v>10</v>
      </c>
      <c r="J173" s="40" t="s">
        <v>11</v>
      </c>
      <c r="K173" s="40" t="s">
        <v>912</v>
      </c>
      <c r="L173" s="40" t="s">
        <v>13</v>
      </c>
      <c r="M173" s="40" t="s">
        <v>14</v>
      </c>
      <c r="N173" s="40" t="s">
        <v>15</v>
      </c>
      <c r="O173" s="14" t="s">
        <v>86</v>
      </c>
      <c r="P173" s="14" t="s">
        <v>87</v>
      </c>
      <c r="Q173" s="15" t="s">
        <v>18</v>
      </c>
      <c r="R173" s="16" t="s">
        <v>19</v>
      </c>
      <c r="S173" s="16" t="s">
        <v>20</v>
      </c>
      <c r="T173" s="17" t="s">
        <v>21</v>
      </c>
      <c r="U173" s="17" t="s">
        <v>22</v>
      </c>
      <c r="V173" s="16" t="s">
        <v>23</v>
      </c>
      <c r="W173" s="16" t="s">
        <v>24</v>
      </c>
      <c r="X173" s="18" t="s">
        <v>25</v>
      </c>
      <c r="Y173" s="18" t="s">
        <v>26</v>
      </c>
      <c r="Z173" s="19" t="s">
        <v>27</v>
      </c>
      <c r="AA173" s="19" t="s">
        <v>28</v>
      </c>
    </row>
    <row r="174" customFormat="false" ht="35.15" hidden="false" customHeight="true" outlineLevel="0" collapsed="false">
      <c r="A174" s="26" t="n">
        <v>3</v>
      </c>
      <c r="B174" s="27" t="s">
        <v>30</v>
      </c>
      <c r="C174" s="27" t="s">
        <v>913</v>
      </c>
      <c r="D174" s="27" t="s">
        <v>914</v>
      </c>
      <c r="E174" s="27" t="s">
        <v>915</v>
      </c>
      <c r="F174" s="27" t="n">
        <v>38083010</v>
      </c>
      <c r="G174" s="27" t="s">
        <v>916</v>
      </c>
      <c r="H174" s="28" t="n">
        <v>3065.63</v>
      </c>
      <c r="I174" s="86" t="s">
        <v>241</v>
      </c>
      <c r="J174" s="79" t="s">
        <v>917</v>
      </c>
      <c r="K174" s="21" t="s">
        <v>918</v>
      </c>
      <c r="L174" s="27" t="s">
        <v>919</v>
      </c>
      <c r="M174" s="21" t="s">
        <v>920</v>
      </c>
      <c r="N174" s="27" t="s">
        <v>921</v>
      </c>
      <c r="O174" s="21" t="s">
        <v>922</v>
      </c>
      <c r="P174" s="27" t="s">
        <v>923</v>
      </c>
      <c r="Q174" s="16" t="n">
        <v>500</v>
      </c>
      <c r="R174" s="16" t="n">
        <f aca="false">Q174/2</f>
        <v>250</v>
      </c>
      <c r="S174" s="16" t="n">
        <v>1041</v>
      </c>
      <c r="T174" s="17" t="n">
        <v>229020</v>
      </c>
      <c r="U174" s="17" t="s">
        <v>55</v>
      </c>
      <c r="V174" s="16"/>
      <c r="W174" s="16"/>
      <c r="X174" s="18"/>
      <c r="Y174" s="18"/>
      <c r="Z174" s="19"/>
      <c r="AA174" s="19"/>
    </row>
    <row r="175" customFormat="false" ht="69.35" hidden="false" customHeight="true" outlineLevel="0" collapsed="false">
      <c r="A175" s="26" t="n">
        <v>4</v>
      </c>
      <c r="B175" s="27" t="s">
        <v>30</v>
      </c>
      <c r="C175" s="27" t="s">
        <v>924</v>
      </c>
      <c r="D175" s="27" t="s">
        <v>925</v>
      </c>
      <c r="E175" s="27" t="s">
        <v>926</v>
      </c>
      <c r="F175" s="27" t="n">
        <v>48070015</v>
      </c>
      <c r="G175" s="27" t="s">
        <v>927</v>
      </c>
      <c r="H175" s="28" t="n">
        <v>2054.14</v>
      </c>
      <c r="I175" s="86" t="s">
        <v>343</v>
      </c>
      <c r="J175" s="79" t="s">
        <v>928</v>
      </c>
      <c r="K175" s="21" t="s">
        <v>929</v>
      </c>
      <c r="L175" s="27" t="s">
        <v>930</v>
      </c>
      <c r="M175" s="24" t="s">
        <v>931</v>
      </c>
      <c r="N175" s="27" t="s">
        <v>932</v>
      </c>
      <c r="O175" s="27" t="s">
        <v>922</v>
      </c>
      <c r="P175" s="27" t="s">
        <v>923</v>
      </c>
      <c r="Q175" s="16" t="n">
        <v>70</v>
      </c>
      <c r="R175" s="16" t="n">
        <f aca="false">Q175/2</f>
        <v>35</v>
      </c>
      <c r="S175" s="16" t="n">
        <v>145</v>
      </c>
      <c r="T175" s="17" t="n">
        <v>10150</v>
      </c>
      <c r="U175" s="17" t="s">
        <v>55</v>
      </c>
      <c r="V175" s="16" t="n">
        <v>9.82182985553772</v>
      </c>
      <c r="W175" s="16" t="s">
        <v>73</v>
      </c>
      <c r="X175" s="18" t="n">
        <f aca="false">V175*H175</f>
        <v>20175.4135794543</v>
      </c>
      <c r="Y175" s="18" t="n">
        <f aca="false">X175*1.1</f>
        <v>22192.9549373997</v>
      </c>
      <c r="Z175" s="19" t="s">
        <v>933</v>
      </c>
      <c r="AA175" s="19" t="s">
        <v>934</v>
      </c>
    </row>
    <row r="176" customFormat="false" ht="35.15" hidden="false" customHeight="true" outlineLevel="0" collapsed="false">
      <c r="A176" s="26" t="n">
        <v>5</v>
      </c>
      <c r="B176" s="27" t="s">
        <v>30</v>
      </c>
      <c r="C176" s="27" t="s">
        <v>935</v>
      </c>
      <c r="D176" s="27" t="s">
        <v>936</v>
      </c>
      <c r="E176" s="27" t="s">
        <v>937</v>
      </c>
      <c r="F176" s="27" t="n">
        <v>48408013</v>
      </c>
      <c r="G176" s="27" t="s">
        <v>938</v>
      </c>
      <c r="H176" s="28" t="n">
        <v>191.2</v>
      </c>
      <c r="I176" s="86" t="s">
        <v>939</v>
      </c>
      <c r="J176" s="79" t="s">
        <v>940</v>
      </c>
      <c r="K176" s="21" t="s">
        <v>861</v>
      </c>
      <c r="L176" s="27" t="s">
        <v>941</v>
      </c>
      <c r="M176" s="21" t="s">
        <v>863</v>
      </c>
      <c r="N176" s="27" t="s">
        <v>942</v>
      </c>
      <c r="O176" s="21" t="s">
        <v>922</v>
      </c>
      <c r="P176" s="27" t="s">
        <v>943</v>
      </c>
      <c r="Q176" s="16" t="n">
        <v>24</v>
      </c>
      <c r="R176" s="16" t="n">
        <f aca="false">Q176/2</f>
        <v>12</v>
      </c>
      <c r="S176" s="16" t="n">
        <v>50</v>
      </c>
      <c r="T176" s="17" t="n">
        <v>12500</v>
      </c>
      <c r="U176" s="17" t="s">
        <v>55</v>
      </c>
      <c r="V176" s="16"/>
      <c r="W176" s="16"/>
      <c r="X176" s="18"/>
      <c r="Y176" s="18"/>
      <c r="Z176" s="19"/>
      <c r="AA176" s="19"/>
    </row>
    <row r="177" customFormat="false" ht="35.15" hidden="false" customHeight="true" outlineLevel="0" collapsed="false">
      <c r="A177" s="26" t="n">
        <v>7</v>
      </c>
      <c r="B177" s="27" t="s">
        <v>30</v>
      </c>
      <c r="C177" s="27" t="s">
        <v>944</v>
      </c>
      <c r="D177" s="27" t="s">
        <v>945</v>
      </c>
      <c r="E177" s="27" t="s">
        <v>946</v>
      </c>
      <c r="F177" s="27" t="n">
        <v>49613019</v>
      </c>
      <c r="G177" s="27" t="s">
        <v>947</v>
      </c>
      <c r="H177" s="28" t="n">
        <v>5702</v>
      </c>
      <c r="I177" s="86" t="s">
        <v>948</v>
      </c>
      <c r="J177" s="79" t="s">
        <v>949</v>
      </c>
      <c r="K177" s="21" t="s">
        <v>134</v>
      </c>
      <c r="L177" s="27" t="s">
        <v>950</v>
      </c>
      <c r="M177" s="21" t="s">
        <v>136</v>
      </c>
      <c r="N177" s="27" t="s">
        <v>951</v>
      </c>
      <c r="O177" s="21" t="s">
        <v>922</v>
      </c>
      <c r="P177" s="27" t="s">
        <v>952</v>
      </c>
      <c r="Q177" s="16" t="n">
        <v>30</v>
      </c>
      <c r="R177" s="16" t="n">
        <f aca="false">Q177/2</f>
        <v>15</v>
      </c>
      <c r="S177" s="16" t="n">
        <v>62</v>
      </c>
      <c r="T177" s="17" t="n">
        <v>0</v>
      </c>
      <c r="U177" s="17" t="s">
        <v>55</v>
      </c>
      <c r="V177" s="16"/>
      <c r="W177" s="16"/>
      <c r="X177" s="18"/>
      <c r="Y177" s="18"/>
      <c r="Z177" s="19"/>
      <c r="AA177" s="19"/>
    </row>
    <row r="178" customFormat="false" ht="35.15" hidden="false" customHeight="true" outlineLevel="0" collapsed="false">
      <c r="A178" s="26" t="n">
        <v>11</v>
      </c>
      <c r="B178" s="27" t="s">
        <v>30</v>
      </c>
      <c r="C178" s="27" t="s">
        <v>953</v>
      </c>
      <c r="D178" s="27" t="s">
        <v>954</v>
      </c>
      <c r="E178" s="27" t="s">
        <v>955</v>
      </c>
      <c r="F178" s="27" t="s">
        <v>956</v>
      </c>
      <c r="G178" s="27" t="s">
        <v>957</v>
      </c>
      <c r="H178" s="28" t="n">
        <v>4139.23</v>
      </c>
      <c r="I178" s="86" t="s">
        <v>132</v>
      </c>
      <c r="J178" s="79" t="s">
        <v>958</v>
      </c>
      <c r="K178" s="21" t="s">
        <v>134</v>
      </c>
      <c r="L178" s="27" t="s">
        <v>950</v>
      </c>
      <c r="M178" s="21" t="s">
        <v>136</v>
      </c>
      <c r="N178" s="27" t="s">
        <v>959</v>
      </c>
      <c r="O178" s="21" t="s">
        <v>922</v>
      </c>
      <c r="P178" s="27" t="s">
        <v>952</v>
      </c>
      <c r="Q178" s="16" t="n">
        <v>1</v>
      </c>
      <c r="R178" s="16" t="n">
        <f aca="false">Q178/2</f>
        <v>0.5</v>
      </c>
      <c r="S178" s="16" t="n">
        <v>2</v>
      </c>
      <c r="T178" s="17" t="n">
        <v>8</v>
      </c>
      <c r="U178" s="17" t="s">
        <v>55</v>
      </c>
      <c r="V178" s="16" t="n">
        <v>0.161290322580645</v>
      </c>
      <c r="W178" s="16" t="s">
        <v>73</v>
      </c>
      <c r="X178" s="18" t="n">
        <f aca="false">V178*H178</f>
        <v>667.617741935483</v>
      </c>
      <c r="Y178" s="18" t="n">
        <f aca="false">X178*1.1</f>
        <v>734.379516129032</v>
      </c>
      <c r="Z178" s="19" t="s">
        <v>960</v>
      </c>
      <c r="AA178" s="19" t="s">
        <v>934</v>
      </c>
    </row>
    <row r="179" customFormat="false" ht="35.15" hidden="false" customHeight="true" outlineLevel="0" collapsed="false">
      <c r="A179" s="26" t="n">
        <v>11</v>
      </c>
      <c r="B179" s="27" t="s">
        <v>56</v>
      </c>
      <c r="C179" s="27"/>
      <c r="D179" s="27"/>
      <c r="E179" s="27" t="s">
        <v>955</v>
      </c>
      <c r="F179" s="27" t="s">
        <v>961</v>
      </c>
      <c r="G179" s="27" t="s">
        <v>962</v>
      </c>
      <c r="H179" s="28" t="n">
        <v>2442.07</v>
      </c>
      <c r="I179" s="86" t="s">
        <v>132</v>
      </c>
      <c r="J179" s="79" t="s">
        <v>958</v>
      </c>
      <c r="K179" s="21" t="s">
        <v>134</v>
      </c>
      <c r="L179" s="27" t="s">
        <v>950</v>
      </c>
      <c r="M179" s="21" t="s">
        <v>136</v>
      </c>
      <c r="N179" s="27" t="s">
        <v>959</v>
      </c>
      <c r="O179" s="21"/>
      <c r="P179" s="27"/>
      <c r="Q179" s="16" t="n">
        <v>30</v>
      </c>
      <c r="R179" s="16" t="n">
        <f aca="false">Q179/2</f>
        <v>15</v>
      </c>
      <c r="S179" s="16" t="n">
        <v>62</v>
      </c>
      <c r="T179" s="17" t="n">
        <v>6696</v>
      </c>
      <c r="U179" s="17"/>
      <c r="V179" s="16"/>
      <c r="W179" s="16"/>
      <c r="X179" s="18"/>
      <c r="Y179" s="18"/>
      <c r="Z179" s="19"/>
      <c r="AA179" s="19"/>
    </row>
    <row r="180" customFormat="false" ht="35.15" hidden="false" customHeight="true" outlineLevel="0" collapsed="false">
      <c r="A180" s="26" t="n">
        <v>12</v>
      </c>
      <c r="B180" s="27" t="s">
        <v>30</v>
      </c>
      <c r="C180" s="27" t="s">
        <v>963</v>
      </c>
      <c r="D180" s="27" t="s">
        <v>964</v>
      </c>
      <c r="E180" s="27" t="s">
        <v>965</v>
      </c>
      <c r="F180" s="27" t="s">
        <v>966</v>
      </c>
      <c r="G180" s="27" t="s">
        <v>967</v>
      </c>
      <c r="H180" s="28" t="n">
        <v>1426.94</v>
      </c>
      <c r="I180" s="86" t="s">
        <v>968</v>
      </c>
      <c r="J180" s="79" t="s">
        <v>969</v>
      </c>
      <c r="K180" s="21" t="s">
        <v>294</v>
      </c>
      <c r="L180" s="27" t="s">
        <v>970</v>
      </c>
      <c r="M180" s="21" t="s">
        <v>296</v>
      </c>
      <c r="N180" s="27" t="s">
        <v>971</v>
      </c>
      <c r="O180" s="21" t="s">
        <v>972</v>
      </c>
      <c r="P180" s="27" t="s">
        <v>973</v>
      </c>
      <c r="Q180" s="16"/>
      <c r="R180" s="16" t="n">
        <f aca="false">Q180/2</f>
        <v>0</v>
      </c>
      <c r="S180" s="16" t="n">
        <v>0</v>
      </c>
      <c r="T180" s="17" t="n">
        <v>0</v>
      </c>
      <c r="U180" s="17" t="s">
        <v>55</v>
      </c>
      <c r="V180" s="16"/>
      <c r="W180" s="16"/>
      <c r="X180" s="18"/>
      <c r="Y180" s="18"/>
      <c r="Z180" s="19"/>
      <c r="AA180" s="19"/>
    </row>
    <row r="181" customFormat="false" ht="35.15" hidden="false" customHeight="true" outlineLevel="0" collapsed="false">
      <c r="A181" s="26" t="n">
        <v>14</v>
      </c>
      <c r="B181" s="27" t="s">
        <v>30</v>
      </c>
      <c r="C181" s="27" t="s">
        <v>974</v>
      </c>
      <c r="D181" s="27" t="s">
        <v>975</v>
      </c>
      <c r="E181" s="27" t="s">
        <v>976</v>
      </c>
      <c r="F181" s="27" t="n">
        <v>45957014</v>
      </c>
      <c r="G181" s="27" t="s">
        <v>977</v>
      </c>
      <c r="H181" s="28" t="n">
        <v>55.7889999</v>
      </c>
      <c r="I181" s="86" t="s">
        <v>968</v>
      </c>
      <c r="J181" s="79" t="s">
        <v>978</v>
      </c>
      <c r="K181" s="21" t="s">
        <v>979</v>
      </c>
      <c r="L181" s="27" t="s">
        <v>980</v>
      </c>
      <c r="M181" s="24" t="s">
        <v>981</v>
      </c>
      <c r="N181" s="27" t="s">
        <v>982</v>
      </c>
      <c r="O181" s="21" t="s">
        <v>922</v>
      </c>
      <c r="P181" s="27" t="s">
        <v>983</v>
      </c>
      <c r="Q181" s="16" t="n">
        <v>400</v>
      </c>
      <c r="R181" s="16" t="n">
        <f aca="false">Q181/2</f>
        <v>200</v>
      </c>
      <c r="S181" s="16" t="n">
        <v>833</v>
      </c>
      <c r="T181" s="17" t="n">
        <v>0</v>
      </c>
      <c r="U181" s="17" t="s">
        <v>55</v>
      </c>
      <c r="V181" s="16" t="n">
        <v>160</v>
      </c>
      <c r="W181" s="16" t="s">
        <v>73</v>
      </c>
      <c r="X181" s="18" t="n">
        <f aca="false">V181*H181</f>
        <v>8926.239984</v>
      </c>
      <c r="Y181" s="18" t="n">
        <f aca="false">X181*1.1</f>
        <v>9818.8639824</v>
      </c>
      <c r="Z181" s="19" t="s">
        <v>984</v>
      </c>
      <c r="AA181" s="19" t="s">
        <v>84</v>
      </c>
    </row>
    <row r="182" customFormat="false" ht="35.15" hidden="false" customHeight="true" outlineLevel="0" collapsed="false">
      <c r="A182" s="26" t="s">
        <v>436</v>
      </c>
      <c r="B182" s="21" t="s">
        <v>30</v>
      </c>
      <c r="C182" s="21" t="s">
        <v>985</v>
      </c>
      <c r="D182" s="21" t="s">
        <v>986</v>
      </c>
      <c r="E182" s="21" t="s">
        <v>987</v>
      </c>
      <c r="F182" s="21" t="n">
        <v>49453018</v>
      </c>
      <c r="G182" s="27" t="s">
        <v>988</v>
      </c>
      <c r="H182" s="49" t="n">
        <v>2850.8</v>
      </c>
      <c r="I182" s="86" t="s">
        <v>989</v>
      </c>
      <c r="J182" s="87" t="s">
        <v>990</v>
      </c>
      <c r="K182" s="21" t="s">
        <v>991</v>
      </c>
      <c r="L182" s="27" t="s">
        <v>992</v>
      </c>
      <c r="M182" s="21" t="s">
        <v>993</v>
      </c>
      <c r="N182" s="27" t="s">
        <v>994</v>
      </c>
      <c r="O182" s="21" t="s">
        <v>922</v>
      </c>
      <c r="P182" s="27" t="s">
        <v>995</v>
      </c>
      <c r="Q182" s="16"/>
      <c r="R182" s="16"/>
      <c r="S182" s="16"/>
      <c r="T182" s="17"/>
      <c r="U182" s="17" t="s">
        <v>55</v>
      </c>
      <c r="V182" s="16"/>
      <c r="W182" s="16"/>
      <c r="X182" s="18"/>
      <c r="Y182" s="18"/>
      <c r="Z182" s="19"/>
      <c r="AA182" s="19"/>
    </row>
    <row r="183" s="89" customFormat="true" ht="35.15" hidden="false" customHeight="true" outlineLevel="0" collapsed="false">
      <c r="A183" s="50" t="n">
        <v>23</v>
      </c>
      <c r="B183" s="51" t="s">
        <v>56</v>
      </c>
      <c r="C183" s="51" t="s">
        <v>996</v>
      </c>
      <c r="D183" s="51" t="s">
        <v>997</v>
      </c>
      <c r="E183" s="51" t="s">
        <v>998</v>
      </c>
      <c r="F183" s="51" t="n">
        <v>42927020</v>
      </c>
      <c r="G183" s="25" t="s">
        <v>999</v>
      </c>
      <c r="H183" s="52" t="n">
        <v>229.531680261</v>
      </c>
      <c r="I183" s="22" t="s">
        <v>1000</v>
      </c>
      <c r="J183" s="88" t="s">
        <v>1001</v>
      </c>
      <c r="K183" s="51" t="s">
        <v>49</v>
      </c>
      <c r="L183" s="25" t="s">
        <v>1002</v>
      </c>
      <c r="M183" s="51" t="s">
        <v>1003</v>
      </c>
      <c r="N183" s="25" t="s">
        <v>1004</v>
      </c>
      <c r="O183" s="51" t="s">
        <v>1005</v>
      </c>
      <c r="P183" s="25" t="s">
        <v>1006</v>
      </c>
      <c r="Q183" s="16"/>
      <c r="R183" s="16"/>
      <c r="S183" s="16"/>
      <c r="T183" s="17"/>
      <c r="U183" s="17" t="s">
        <v>55</v>
      </c>
      <c r="V183" s="16"/>
      <c r="W183" s="16"/>
      <c r="X183" s="18"/>
      <c r="Y183" s="18"/>
      <c r="Z183" s="19"/>
      <c r="AA183" s="19"/>
    </row>
    <row r="184" s="89" customFormat="true" ht="35.15" hidden="false" customHeight="true" outlineLevel="0" collapsed="false">
      <c r="A184" s="50" t="n">
        <v>23</v>
      </c>
      <c r="B184" s="51" t="s">
        <v>79</v>
      </c>
      <c r="C184" s="51"/>
      <c r="D184" s="51"/>
      <c r="E184" s="51" t="s">
        <v>998</v>
      </c>
      <c r="F184" s="51" t="n">
        <v>42927032</v>
      </c>
      <c r="G184" s="25" t="s">
        <v>1007</v>
      </c>
      <c r="H184" s="52" t="n">
        <v>229.5316802815</v>
      </c>
      <c r="I184" s="22" t="s">
        <v>1000</v>
      </c>
      <c r="J184" s="88" t="s">
        <v>1001</v>
      </c>
      <c r="K184" s="51" t="s">
        <v>49</v>
      </c>
      <c r="L184" s="25" t="s">
        <v>1002</v>
      </c>
      <c r="M184" s="51" t="s">
        <v>1003</v>
      </c>
      <c r="N184" s="25" t="s">
        <v>1004</v>
      </c>
      <c r="O184" s="51"/>
      <c r="P184" s="25"/>
      <c r="Q184" s="16"/>
      <c r="R184" s="16"/>
      <c r="S184" s="16"/>
      <c r="T184" s="17"/>
      <c r="U184" s="17"/>
      <c r="V184" s="16"/>
      <c r="W184" s="16"/>
      <c r="X184" s="18"/>
      <c r="Y184" s="18"/>
      <c r="Z184" s="19"/>
      <c r="AA184" s="19"/>
    </row>
    <row r="185" s="89" customFormat="true" ht="35.15" hidden="false" customHeight="true" outlineLevel="0" collapsed="false">
      <c r="A185" s="50" t="n">
        <v>23</v>
      </c>
      <c r="B185" s="51" t="s">
        <v>104</v>
      </c>
      <c r="C185" s="51"/>
      <c r="D185" s="51"/>
      <c r="E185" s="51" t="s">
        <v>998</v>
      </c>
      <c r="F185" s="51" t="n">
        <v>42927044</v>
      </c>
      <c r="G185" s="25" t="s">
        <v>1008</v>
      </c>
      <c r="H185" s="52" t="n">
        <v>229.5316801729</v>
      </c>
      <c r="I185" s="22" t="s">
        <v>1000</v>
      </c>
      <c r="J185" s="88" t="s">
        <v>1001</v>
      </c>
      <c r="K185" s="51" t="s">
        <v>49</v>
      </c>
      <c r="L185" s="25" t="s">
        <v>1002</v>
      </c>
      <c r="M185" s="51" t="s">
        <v>1003</v>
      </c>
      <c r="N185" s="25" t="s">
        <v>1004</v>
      </c>
      <c r="O185" s="51"/>
      <c r="P185" s="25"/>
      <c r="Q185" s="16"/>
      <c r="R185" s="16"/>
      <c r="S185" s="16"/>
      <c r="T185" s="17"/>
      <c r="U185" s="17"/>
      <c r="V185" s="16"/>
      <c r="W185" s="16"/>
      <c r="X185" s="18"/>
      <c r="Y185" s="18"/>
      <c r="Z185" s="19"/>
      <c r="AA185" s="19"/>
    </row>
    <row r="186" s="89" customFormat="true" ht="35.15" hidden="false" customHeight="true" outlineLevel="0" collapsed="false">
      <c r="A186" s="73" t="n">
        <v>25</v>
      </c>
      <c r="B186" s="25" t="s">
        <v>30</v>
      </c>
      <c r="C186" s="25" t="s">
        <v>1009</v>
      </c>
      <c r="D186" s="25" t="s">
        <v>1010</v>
      </c>
      <c r="E186" s="25" t="s">
        <v>1011</v>
      </c>
      <c r="F186" s="25" t="s">
        <v>1012</v>
      </c>
      <c r="G186" s="25" t="s">
        <v>1013</v>
      </c>
      <c r="H186" s="52" t="n">
        <v>11.25</v>
      </c>
      <c r="I186" s="90" t="s">
        <v>1014</v>
      </c>
      <c r="J186" s="22" t="s">
        <v>1015</v>
      </c>
      <c r="K186" s="51" t="n">
        <v>11116290153</v>
      </c>
      <c r="L186" s="25" t="s">
        <v>1016</v>
      </c>
      <c r="M186" s="51" t="s">
        <v>1017</v>
      </c>
      <c r="N186" s="25" t="s">
        <v>1018</v>
      </c>
      <c r="O186" s="51" t="s">
        <v>922</v>
      </c>
      <c r="P186" s="25" t="s">
        <v>1019</v>
      </c>
      <c r="Q186" s="16" t="n">
        <v>80</v>
      </c>
      <c r="R186" s="16" t="n">
        <f aca="false">Q186/2</f>
        <v>40</v>
      </c>
      <c r="S186" s="16" t="n">
        <v>166</v>
      </c>
      <c r="T186" s="17" t="n">
        <v>581664</v>
      </c>
      <c r="U186" s="17" t="s">
        <v>55</v>
      </c>
      <c r="V186" s="16" t="n">
        <v>51.1195050335571</v>
      </c>
      <c r="W186" s="16" t="s">
        <v>73</v>
      </c>
      <c r="X186" s="18" t="n">
        <f aca="false">V186*H186</f>
        <v>575.094431627517</v>
      </c>
      <c r="Y186" s="18" t="n">
        <f aca="false">X186*1.1</f>
        <v>632.603874790269</v>
      </c>
      <c r="Z186" s="19" t="s">
        <v>1020</v>
      </c>
      <c r="AA186" s="19" t="s">
        <v>84</v>
      </c>
    </row>
    <row r="187" s="89" customFormat="true" ht="35.15" hidden="false" customHeight="true" outlineLevel="0" collapsed="false">
      <c r="A187" s="91" t="n">
        <v>37</v>
      </c>
      <c r="B187" s="92" t="s">
        <v>30</v>
      </c>
      <c r="C187" s="92" t="s">
        <v>1021</v>
      </c>
      <c r="D187" s="92" t="s">
        <v>936</v>
      </c>
      <c r="E187" s="92" t="s">
        <v>1022</v>
      </c>
      <c r="F187" s="92" t="n">
        <v>25519048</v>
      </c>
      <c r="G187" s="76" t="s">
        <v>1023</v>
      </c>
      <c r="H187" s="93" t="n">
        <v>0.4800399833</v>
      </c>
      <c r="I187" s="94" t="s">
        <v>1024</v>
      </c>
      <c r="J187" s="95" t="s">
        <v>1025</v>
      </c>
      <c r="K187" s="92" t="n">
        <v>13445820155</v>
      </c>
      <c r="L187" s="76" t="s">
        <v>1026</v>
      </c>
      <c r="M187" s="96" t="s">
        <v>1027</v>
      </c>
      <c r="N187" s="76" t="s">
        <v>1028</v>
      </c>
      <c r="O187" s="92" t="s">
        <v>922</v>
      </c>
      <c r="P187" s="76" t="s">
        <v>1029</v>
      </c>
      <c r="Q187" s="16"/>
      <c r="R187" s="16"/>
      <c r="S187" s="16"/>
      <c r="T187" s="17"/>
      <c r="U187" s="17" t="s">
        <v>55</v>
      </c>
      <c r="V187" s="16"/>
      <c r="W187" s="16"/>
      <c r="X187" s="18"/>
      <c r="Y187" s="18"/>
      <c r="Z187" s="19"/>
      <c r="AA187" s="19"/>
    </row>
  </sheetData>
  <mergeCells count="134">
    <mergeCell ref="A1:P1"/>
    <mergeCell ref="U1:AA1"/>
    <mergeCell ref="C4:C5"/>
    <mergeCell ref="D4:D5"/>
    <mergeCell ref="O4:O5"/>
    <mergeCell ref="P4:P5"/>
    <mergeCell ref="U4:U5"/>
    <mergeCell ref="C6:C8"/>
    <mergeCell ref="D6:D8"/>
    <mergeCell ref="O6:O8"/>
    <mergeCell ref="P6:P8"/>
    <mergeCell ref="U6:U8"/>
    <mergeCell ref="A10:P10"/>
    <mergeCell ref="U10:AA10"/>
    <mergeCell ref="D23:D24"/>
    <mergeCell ref="O23:O24"/>
    <mergeCell ref="P23:P24"/>
    <mergeCell ref="U23:U24"/>
    <mergeCell ref="A26:P26"/>
    <mergeCell ref="U26:AA26"/>
    <mergeCell ref="D28:D29"/>
    <mergeCell ref="O28:O29"/>
    <mergeCell ref="P28:P29"/>
    <mergeCell ref="U28:U29"/>
    <mergeCell ref="D31:D32"/>
    <mergeCell ref="O31:O32"/>
    <mergeCell ref="P31:P32"/>
    <mergeCell ref="A35:P35"/>
    <mergeCell ref="U35:AA35"/>
    <mergeCell ref="D38:D39"/>
    <mergeCell ref="O38:O39"/>
    <mergeCell ref="P38:P39"/>
    <mergeCell ref="D43:D44"/>
    <mergeCell ref="O43:O44"/>
    <mergeCell ref="P43:P44"/>
    <mergeCell ref="U43:U44"/>
    <mergeCell ref="A48:P48"/>
    <mergeCell ref="U48:AA48"/>
    <mergeCell ref="D50:D51"/>
    <mergeCell ref="O50:O51"/>
    <mergeCell ref="P50:P51"/>
    <mergeCell ref="U50:U51"/>
    <mergeCell ref="A53:P53"/>
    <mergeCell ref="U53:AA53"/>
    <mergeCell ref="A62:A63"/>
    <mergeCell ref="D62:D63"/>
    <mergeCell ref="O62:O63"/>
    <mergeCell ref="P62:P63"/>
    <mergeCell ref="U62:U63"/>
    <mergeCell ref="A68:A72"/>
    <mergeCell ref="D68:D72"/>
    <mergeCell ref="O68:O72"/>
    <mergeCell ref="P68:P72"/>
    <mergeCell ref="U68:U72"/>
    <mergeCell ref="A74:A75"/>
    <mergeCell ref="D74:D75"/>
    <mergeCell ref="O74:O75"/>
    <mergeCell ref="P74:P75"/>
    <mergeCell ref="U74:U75"/>
    <mergeCell ref="A87:A88"/>
    <mergeCell ref="D87:D88"/>
    <mergeCell ref="O87:O88"/>
    <mergeCell ref="P87:P88"/>
    <mergeCell ref="U87:U88"/>
    <mergeCell ref="A94:A95"/>
    <mergeCell ref="D94:D95"/>
    <mergeCell ref="O94:O95"/>
    <mergeCell ref="P94:P95"/>
    <mergeCell ref="U94:U95"/>
    <mergeCell ref="A101:A102"/>
    <mergeCell ref="D101:D102"/>
    <mergeCell ref="O101:O102"/>
    <mergeCell ref="P101:P102"/>
    <mergeCell ref="U101:U102"/>
    <mergeCell ref="A104:A105"/>
    <mergeCell ref="D104:D105"/>
    <mergeCell ref="O104:O105"/>
    <mergeCell ref="P104:P105"/>
    <mergeCell ref="U104:U105"/>
    <mergeCell ref="A123:A125"/>
    <mergeCell ref="D123:D125"/>
    <mergeCell ref="O123:O125"/>
    <mergeCell ref="P123:P125"/>
    <mergeCell ref="U123:U125"/>
    <mergeCell ref="A127:P127"/>
    <mergeCell ref="U127:AA127"/>
    <mergeCell ref="D129:D130"/>
    <mergeCell ref="O129:O130"/>
    <mergeCell ref="P129:P130"/>
    <mergeCell ref="U129:U130"/>
    <mergeCell ref="D132:D133"/>
    <mergeCell ref="O132:O133"/>
    <mergeCell ref="P132:P133"/>
    <mergeCell ref="U132:U133"/>
    <mergeCell ref="A135:P135"/>
    <mergeCell ref="U135:AA135"/>
    <mergeCell ref="D140:D141"/>
    <mergeCell ref="O140:O141"/>
    <mergeCell ref="P140:P141"/>
    <mergeCell ref="U140:U141"/>
    <mergeCell ref="D142:D143"/>
    <mergeCell ref="O142:O143"/>
    <mergeCell ref="P142:P143"/>
    <mergeCell ref="U142:U143"/>
    <mergeCell ref="D145:D153"/>
    <mergeCell ref="O145:O153"/>
    <mergeCell ref="P145:P153"/>
    <mergeCell ref="U145:U153"/>
    <mergeCell ref="A159:P159"/>
    <mergeCell ref="U159:AA159"/>
    <mergeCell ref="D162:D163"/>
    <mergeCell ref="O162:O163"/>
    <mergeCell ref="P162:P163"/>
    <mergeCell ref="U162:U163"/>
    <mergeCell ref="D165:D167"/>
    <mergeCell ref="O165:O167"/>
    <mergeCell ref="P165:P167"/>
    <mergeCell ref="U165:U167"/>
    <mergeCell ref="D168:D169"/>
    <mergeCell ref="O168:O169"/>
    <mergeCell ref="P168:P169"/>
    <mergeCell ref="U168:U169"/>
    <mergeCell ref="A172:P172"/>
    <mergeCell ref="U172:AA172"/>
    <mergeCell ref="C178:C179"/>
    <mergeCell ref="D178:D179"/>
    <mergeCell ref="O178:O179"/>
    <mergeCell ref="P178:P179"/>
    <mergeCell ref="U178:U179"/>
    <mergeCell ref="C183:C185"/>
    <mergeCell ref="D183:D185"/>
    <mergeCell ref="O183:O185"/>
    <mergeCell ref="P183:P185"/>
    <mergeCell ref="U183:U185"/>
  </mergeCells>
  <hyperlinks>
    <hyperlink ref="M3" r:id="rId1" display="viforfresenius@pec.it"/>
    <hyperlink ref="M4" r:id="rId2" display="ufficio.gare@cert.bms.com"/>
    <hyperlink ref="M5" r:id="rId3" display="ufficio.gare@cert.bms.com"/>
    <hyperlink ref="M30" r:id="rId4" display="tender-it@fki-srl.legalmail.it"/>
    <hyperlink ref="M41" r:id="rId5" display="tender-it@fki-srl.legalmail.it"/>
    <hyperlink ref="M45" r:id="rId6" display="garenovartisfarma@legalmail.it"/>
    <hyperlink ref="M55" r:id="rId7" display="garenovartisfarma@legalmail.it"/>
    <hyperlink ref="M87" r:id="rId8" display="neuraxpharm@pec.it"/>
    <hyperlink ref="M88" r:id="rId9" display="neuraxpharm@pec.it"/>
    <hyperlink ref="M105" r:id="rId10" display="garesanofi@pec.it"/>
    <hyperlink ref="M106" r:id="rId11" display="garesanofi@pec.it"/>
    <hyperlink ref="M125" r:id="rId12" display="baxterbids@pec.baxter.com"/>
    <hyperlink ref="M131" r:id="rId13" display="ufficiogare@pecallergan.com"/>
    <hyperlink ref="M154" r:id="rId14" display="aopgare@pec.it"/>
    <hyperlink ref="M161" r:id="rId15" display="astellas.gare@legalmail.it"/>
    <hyperlink ref="M162" r:id="rId16" display="GAREKEDRION@PEC.IT"/>
    <hyperlink ref="M163" r:id="rId17" display="GAREKEDRION@PEC.IT"/>
    <hyperlink ref="M175" r:id="rId18" display="ufficiogare@regeneron.com"/>
    <hyperlink ref="M181" r:id="rId19" display="viatris.gare@legalmail.it"/>
    <hyperlink ref="M187" r:id="rId20" display="garesanofichc@pec.it"/>
  </hyperlink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35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&amp;C&amp;"Times New Roman,Normale"&amp;12&amp;A</oddHeader>
    <oddFooter>&amp;C&amp;"Times New Roman,Normale"&amp;12Pagina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1311</TotalTime>
  <Application>LibreOffice/7.6.4.1$Windows_X86_64 LibreOffice_project/e19e193f88cd6c0525a17fb7a176ed8e6a3e2aa1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2021-11-12T11:01:33Z</dcterms:created>
  <dc:creator>vdibenedetto</dc:creator>
  <dc:description/>
  <dc:language>it-IT</dc:language>
  <cp:lastModifiedBy/>
  <cp:lastPrinted>2024-12-30T08:30:26Z</cp:lastPrinted>
  <dcterms:modified xsi:type="dcterms:W3CDTF">2024-12-30T08:23:01Z</dcterms:modified>
  <cp:revision>424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